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6" i="1" l="1"/>
  <c r="M5" i="1"/>
  <c r="L7" i="1"/>
  <c r="L6" i="1"/>
  <c r="L5" i="1"/>
  <c r="K6" i="1" l="1"/>
  <c r="J6" i="1"/>
  <c r="K5" i="1"/>
  <c r="J5" i="1"/>
  <c r="H7" i="1" l="1"/>
  <c r="H6" i="1"/>
  <c r="I6" i="1" s="1"/>
  <c r="G6" i="1"/>
  <c r="I5" i="1"/>
  <c r="H5" i="1"/>
  <c r="G5" i="1"/>
</calcChain>
</file>

<file path=xl/sharedStrings.xml><?xml version="1.0" encoding="utf-8"?>
<sst xmlns="http://schemas.openxmlformats.org/spreadsheetml/2006/main" count="16" uniqueCount="14">
  <si>
    <t>№ п/п</t>
  </si>
  <si>
    <t>ДК 021:2015</t>
  </si>
  <si>
    <t>Найменування згідно ідентифікації</t>
  </si>
  <si>
    <t>Од. виміру</t>
  </si>
  <si>
    <t>Кількість</t>
  </si>
  <si>
    <t>14720000-4</t>
  </si>
  <si>
    <t>Лист Inсоnеl 625 1 ГОСТ 19904-90, 2200х1500х1</t>
  </si>
  <si>
    <t>кг</t>
  </si>
  <si>
    <t>Лист Inсоnеl 625 2 ГОСТ 19904-90, 3000х1500х2</t>
  </si>
  <si>
    <t xml:space="preserve">Перелік та найменування ТМЦ </t>
  </si>
  <si>
    <t>Початкова  вартість з ПДВ, грн.                 (-20%)</t>
  </si>
  <si>
    <t>Ціна за кг/шт., грн з ПДВ, грн.                (-20%)</t>
  </si>
  <si>
    <t>Початкова  вартість з ПДВ, грн.                 (-15%)</t>
  </si>
  <si>
    <t>Ціна за кг/шт., грн з ПДВ, грн.                (-15%)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</si>
</sst>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########0.00"/>
    <numFmt numFmtId="165" formatCode="#########0.00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0000FF"/>
      <name val="Calibri"/>
      <family val="2"/>
      <charset val="204"/>
      <scheme val="minor"/>
    </font>
    <font>
      <sz val="10"/>
      <color indexed="63"/>
      <name val="Times New Roman"/>
      <family val="1"/>
      <charset val="204"/>
    </font>
    <font>
      <sz val="5"/>
      <name val="Times New Roman"/>
      <family val="1"/>
      <charset val="204"/>
    </font>
    <font>
      <sz val="5"/>
      <color theme="0"/>
      <name val="Times New Roman"/>
      <family val="1"/>
      <charset val="204"/>
    </font>
    <font>
      <sz val="5"/>
      <color theme="0"/>
      <name val="Calibri"/>
      <family val="2"/>
      <scheme val="minor"/>
    </font>
    <font>
      <sz val="5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color rgb="FF0000FF"/>
      <name val="Times New Roman"/>
      <family val="1"/>
      <charset val="204"/>
    </font>
    <font>
      <sz val="14"/>
      <color rgb="FF0000FF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0" fillId="0" borderId="0" xfId="2" applyFont="1"/>
    <xf numFmtId="43" fontId="10" fillId="0" borderId="0" xfId="2" applyFont="1"/>
    <xf numFmtId="0" fontId="11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43" fontId="13" fillId="0" borderId="0" xfId="2" applyFont="1" applyFill="1" applyAlignment="1">
      <alignment horizontal="center"/>
    </xf>
    <xf numFmtId="0" fontId="14" fillId="0" borderId="0" xfId="0" applyFont="1" applyFill="1"/>
    <xf numFmtId="4" fontId="15" fillId="0" borderId="1" xfId="0" applyNumberFormat="1" applyFont="1" applyBorder="1" applyAlignment="1">
      <alignment horizontal="right" vertical="center" wrapText="1"/>
    </xf>
    <xf numFmtId="2" fontId="12" fillId="0" borderId="3" xfId="0" applyNumberFormat="1" applyFont="1" applyBorder="1" applyAlignment="1">
      <alignment vertical="center"/>
    </xf>
    <xf numFmtId="43" fontId="16" fillId="0" borderId="4" xfId="2" applyFont="1" applyBorder="1" applyAlignment="1">
      <alignment vertical="center"/>
    </xf>
    <xf numFmtId="43" fontId="16" fillId="0" borderId="1" xfId="2" applyFont="1" applyBorder="1" applyAlignment="1">
      <alignment horizontal="center" vertical="center"/>
    </xf>
    <xf numFmtId="43" fontId="5" fillId="0" borderId="1" xfId="2" applyFont="1" applyBorder="1" applyAlignment="1">
      <alignment horizontal="center" vertical="center" wrapText="1"/>
    </xf>
    <xf numFmtId="43" fontId="5" fillId="0" borderId="2" xfId="2" applyFont="1" applyBorder="1" applyAlignment="1">
      <alignment horizontal="center" vertical="center" wrapText="1"/>
    </xf>
    <xf numFmtId="43" fontId="17" fillId="0" borderId="2" xfId="2" applyFont="1" applyBorder="1" applyAlignment="1">
      <alignment horizontal="center" vertical="center" wrapText="1"/>
    </xf>
    <xf numFmtId="43" fontId="18" fillId="0" borderId="1" xfId="2" applyFont="1" applyBorder="1" applyAlignment="1">
      <alignment horizontal="center" vertical="center"/>
    </xf>
    <xf numFmtId="43" fontId="18" fillId="0" borderId="0" xfId="2" applyFont="1"/>
    <xf numFmtId="43" fontId="19" fillId="0" borderId="0" xfId="2" applyFont="1"/>
    <xf numFmtId="0" fontId="1" fillId="0" borderId="0" xfId="0" applyFont="1" applyAlignment="1">
      <alignment horizontal="center"/>
    </xf>
  </cellXfs>
  <cellStyles count="3">
    <cellStyle name="Звичайний" xfId="0" builtinId="0"/>
    <cellStyle name="Обычный 2" xfId="1"/>
    <cellStyle name="Фінансовий" xfId="2" builtinId="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7"/>
  <sheetViews>
    <sheetView tabSelected="1" workbookViewId="0">
      <selection activeCell="M3" sqref="M3"/>
    </sheetView>
  </sheetViews>
  <sheetFormatPr defaultRowHeight="15" x14ac:dyDescent="0.25"/>
  <cols>
    <col min="2" max="2" width="12.28515625" customWidth="1"/>
    <col min="3" max="3" width="55.7109375" customWidth="1"/>
    <col min="5" max="5" width="12.140625" customWidth="1"/>
    <col min="6" max="6" width="0.5703125" customWidth="1"/>
    <col min="7" max="7" width="0.42578125" customWidth="1"/>
    <col min="8" max="8" width="0.28515625" hidden="1" customWidth="1"/>
    <col min="9" max="9" width="0.5703125" hidden="1" customWidth="1"/>
    <col min="10" max="10" width="13.28515625" style="11" customWidth="1"/>
    <col min="11" max="11" width="14.140625" style="11" customWidth="1"/>
    <col min="12" max="12" width="19" style="11" customWidth="1"/>
    <col min="13" max="13" width="20.5703125" style="11" customWidth="1"/>
  </cols>
  <sheetData>
    <row r="3" spans="1:13" ht="18.75" x14ac:dyDescent="0.3">
      <c r="B3" s="27" t="s">
        <v>9</v>
      </c>
      <c r="C3" s="27"/>
      <c r="D3" s="27"/>
      <c r="E3" s="27"/>
      <c r="F3" s="27"/>
      <c r="G3" s="27"/>
    </row>
    <row r="4" spans="1:13" ht="81.75" customHeight="1" x14ac:dyDescent="0.25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3"/>
      <c r="G4" s="3"/>
      <c r="H4" s="13"/>
      <c r="I4" s="13"/>
      <c r="J4" s="21" t="s">
        <v>10</v>
      </c>
      <c r="K4" s="22" t="s">
        <v>11</v>
      </c>
      <c r="L4" s="23" t="s">
        <v>12</v>
      </c>
      <c r="M4" s="23" t="s">
        <v>13</v>
      </c>
    </row>
    <row r="5" spans="1:13" ht="54" customHeight="1" x14ac:dyDescent="0.25">
      <c r="A5" s="5">
        <v>1</v>
      </c>
      <c r="B5" s="6" t="s">
        <v>5</v>
      </c>
      <c r="C5" s="7" t="s">
        <v>6</v>
      </c>
      <c r="D5" s="8" t="s">
        <v>7</v>
      </c>
      <c r="E5" s="9">
        <v>24</v>
      </c>
      <c r="F5" s="17">
        <v>8866</v>
      </c>
      <c r="G5" s="18">
        <f>F5/E5</f>
        <v>369.41666666666669</v>
      </c>
      <c r="H5" s="14">
        <f>F5+(F5*0.2)</f>
        <v>10639.2</v>
      </c>
      <c r="I5" s="14">
        <f>H5/E5</f>
        <v>443.3</v>
      </c>
      <c r="J5" s="19">
        <f>H5*0.8</f>
        <v>8511.36</v>
      </c>
      <c r="K5" s="20">
        <f>J5/E5</f>
        <v>354.64000000000004</v>
      </c>
      <c r="L5" s="24">
        <f>J5*0.85</f>
        <v>7234.6559999999999</v>
      </c>
      <c r="M5" s="24">
        <f>L5/E5</f>
        <v>301.44400000000002</v>
      </c>
    </row>
    <row r="6" spans="1:13" ht="57.6" customHeight="1" x14ac:dyDescent="0.25">
      <c r="A6" s="5">
        <v>2</v>
      </c>
      <c r="B6" s="6" t="s">
        <v>5</v>
      </c>
      <c r="C6" s="7" t="s">
        <v>8</v>
      </c>
      <c r="D6" s="8" t="s">
        <v>7</v>
      </c>
      <c r="E6" s="10">
        <v>181.77600000000001</v>
      </c>
      <c r="F6" s="17">
        <v>67150</v>
      </c>
      <c r="G6" s="18">
        <f>F6/E6</f>
        <v>369.41070328316169</v>
      </c>
      <c r="H6" s="14">
        <f t="shared" ref="H6" si="0">F6+(F6*0.2)</f>
        <v>80580</v>
      </c>
      <c r="I6" s="14">
        <f>H6/E6</f>
        <v>443.29284393979401</v>
      </c>
      <c r="J6" s="19">
        <f>H6*0.8</f>
        <v>64464</v>
      </c>
      <c r="K6" s="20">
        <f>J6/E6</f>
        <v>354.6342751518352</v>
      </c>
      <c r="L6" s="24">
        <f>J6*0.85</f>
        <v>54794.400000000001</v>
      </c>
      <c r="M6" s="24">
        <f>L6/E6</f>
        <v>301.43913387905991</v>
      </c>
    </row>
    <row r="7" spans="1:13" ht="18.75" x14ac:dyDescent="0.3">
      <c r="H7" s="15">
        <f>SUM(H5:H6)</f>
        <v>91219.199999999997</v>
      </c>
      <c r="I7" s="16"/>
      <c r="J7" s="12"/>
      <c r="L7" s="25">
        <f>SUM(L5:L6)</f>
        <v>62029.056000000004</v>
      </c>
      <c r="M7" s="26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2021-11-29T13:44:53Z</dcterms:modified>
</cp:coreProperties>
</file>