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2" windowWidth="12120" windowHeight="8952" tabRatio="773" firstSheet="2" activeTab="2"/>
  </bookViews>
  <sheets>
    <sheet name="103-01072019" sheetId="1" r:id="rId1"/>
    <sheet name="103-01012020інв" sheetId="2" r:id="rId2"/>
    <sheet name="Перелік майна на аукціон" sheetId="3" r:id="rId3"/>
  </sheets>
  <definedNames/>
  <calcPr fullCalcOnLoad="1"/>
</workbook>
</file>

<file path=xl/sharedStrings.xml><?xml version="1.0" encoding="utf-8"?>
<sst xmlns="http://schemas.openxmlformats.org/spreadsheetml/2006/main" count="975" uniqueCount="378">
  <si>
    <t>група № 8</t>
  </si>
  <si>
    <t>Багаторічні насадження</t>
  </si>
  <si>
    <t>Господарський вiддiл</t>
  </si>
  <si>
    <t>3547</t>
  </si>
  <si>
    <t>[1]ТЕРНОПIЛЬ</t>
  </si>
  <si>
    <t>1-MAR-1976</t>
  </si>
  <si>
    <t>7789</t>
  </si>
  <si>
    <t>1-OCT-1997</t>
  </si>
  <si>
    <t>Електроцех</t>
  </si>
  <si>
    <t>2758</t>
  </si>
  <si>
    <t>1-FEB-1985</t>
  </si>
  <si>
    <t>електроперфоратор</t>
  </si>
  <si>
    <t>1-MAR-1992</t>
  </si>
  <si>
    <t>Група Ам.</t>
  </si>
  <si>
    <t>Склад хiмiкатiв</t>
  </si>
  <si>
    <t>Знято згідно рішення суду   станом на 01.07.2019року</t>
  </si>
  <si>
    <t>Знято згідно електронних торгів 30.11.2017р</t>
  </si>
  <si>
    <t>3504</t>
  </si>
  <si>
    <t>Ремонтно-господарська дільниця</t>
  </si>
  <si>
    <t>5950</t>
  </si>
  <si>
    <t>пилорама</t>
  </si>
  <si>
    <t>3533</t>
  </si>
  <si>
    <t>Склад паливно мастильних матерiалiв</t>
  </si>
  <si>
    <t>Проздл</t>
  </si>
  <si>
    <t>Назва ОЗ</t>
  </si>
  <si>
    <t>вул. Вербова,"9"</t>
  </si>
  <si>
    <t>шт.</t>
  </si>
  <si>
    <t>Всього:</t>
  </si>
  <si>
    <t>1-JUN-1986</t>
  </si>
  <si>
    <t>Марка ОЗ</t>
  </si>
  <si>
    <t>Інв. №</t>
  </si>
  <si>
    <t>К-ть</t>
  </si>
  <si>
    <t>Адміністративно-побутовий корпус</t>
  </si>
  <si>
    <t>Головний виробничий корпус</t>
  </si>
  <si>
    <t>3574.01</t>
  </si>
  <si>
    <t>3574.02</t>
  </si>
  <si>
    <t>Склад трачки</t>
  </si>
  <si>
    <t>3609</t>
  </si>
  <si>
    <t>1-OCT-1991</t>
  </si>
  <si>
    <t>*</t>
  </si>
  <si>
    <t>апарат</t>
  </si>
  <si>
    <t>прибуд.голов.корпусу</t>
  </si>
  <si>
    <t>Резервуар (солерозчинник)</t>
  </si>
  <si>
    <t>водозабір на р. Ворона з насосною</t>
  </si>
  <si>
    <t>Будівля паливна</t>
  </si>
  <si>
    <t>3591</t>
  </si>
  <si>
    <t>Паливна</t>
  </si>
  <si>
    <t xml:space="preserve">Адміністративний корпус </t>
  </si>
  <si>
    <t>Гаражі</t>
  </si>
  <si>
    <t>Насосна</t>
  </si>
  <si>
    <t>Вага</t>
  </si>
  <si>
    <t xml:space="preserve">Сплінкерна </t>
  </si>
  <si>
    <t>Хутроочистка(очисні споруди)</t>
  </si>
  <si>
    <t>Бомбосховище</t>
  </si>
  <si>
    <t>Магазин</t>
  </si>
  <si>
    <t>Склад</t>
  </si>
  <si>
    <t>Солерозчинна насосна</t>
  </si>
  <si>
    <t>Виробничо-побутові приміщення</t>
  </si>
  <si>
    <t>Виробничий корпус</t>
  </si>
  <si>
    <t>ремонтно-механiчний цех</t>
  </si>
  <si>
    <t>Котельня</t>
  </si>
  <si>
    <t>1-JUN-1983</t>
  </si>
  <si>
    <t>Всього</t>
  </si>
  <si>
    <t>знос</t>
  </si>
  <si>
    <t>Фактична наявність</t>
  </si>
  <si>
    <t>Гр4</t>
  </si>
  <si>
    <t>К-сть</t>
  </si>
  <si>
    <t>За даними бухгалтерського обліку</t>
  </si>
  <si>
    <t>Первинна вартість в грн.</t>
  </si>
  <si>
    <t>№ п/п</t>
  </si>
  <si>
    <t>Підстава набуття права власності (реквізити договорів, накадних тощо)</t>
  </si>
  <si>
    <t>8</t>
  </si>
  <si>
    <t>Од. виміру (обліку)</t>
  </si>
  <si>
    <t>Дата постановки на облік</t>
  </si>
  <si>
    <t>Місце знах.майна</t>
  </si>
  <si>
    <t>3532</t>
  </si>
  <si>
    <t>1-AUG-1982</t>
  </si>
  <si>
    <t>[1]СМУ</t>
  </si>
  <si>
    <t>Балансова вартість в грн.</t>
  </si>
  <si>
    <t>Залишкова вартість в грн.</t>
  </si>
  <si>
    <t>3574</t>
  </si>
  <si>
    <t>1-APR-1976</t>
  </si>
  <si>
    <t>3577</t>
  </si>
  <si>
    <t>котельня</t>
  </si>
  <si>
    <t>7572</t>
  </si>
  <si>
    <t>1-DEC-1994</t>
  </si>
  <si>
    <t>[1]прибудова</t>
  </si>
  <si>
    <t>3583</t>
  </si>
  <si>
    <t>1-MAR-1970</t>
  </si>
  <si>
    <t>Овочесховище</t>
  </si>
  <si>
    <t>3586</t>
  </si>
  <si>
    <t>5042</t>
  </si>
  <si>
    <t>1-AUG-1989</t>
  </si>
  <si>
    <t>пристройка норочного цеха</t>
  </si>
  <si>
    <t>3578</t>
  </si>
  <si>
    <t>1-NOV-1976</t>
  </si>
  <si>
    <t>1-FEB-1976</t>
  </si>
  <si>
    <t>1-DEC-1991</t>
  </si>
  <si>
    <t>3607</t>
  </si>
  <si>
    <t>3626</t>
  </si>
  <si>
    <t>3574.2</t>
  </si>
  <si>
    <t>1-DEC-1930</t>
  </si>
  <si>
    <t>3586.1</t>
  </si>
  <si>
    <t>1-JUL-1998</t>
  </si>
  <si>
    <t>Учбово-курсовий комбінат/пристройка/</t>
  </si>
  <si>
    <t>3592</t>
  </si>
  <si>
    <t>хлораторна</t>
  </si>
  <si>
    <t>3587</t>
  </si>
  <si>
    <t>1-FEB-1970</t>
  </si>
  <si>
    <t>3668</t>
  </si>
  <si>
    <t>1-JUN-1975</t>
  </si>
  <si>
    <t>[1]ВЛ-35 кв.</t>
  </si>
  <si>
    <t>Передаточнi прибудови</t>
  </si>
  <si>
    <t>ввод</t>
  </si>
  <si>
    <t>3663</t>
  </si>
  <si>
    <t>3659</t>
  </si>
  <si>
    <t>1-AUG-1975</t>
  </si>
  <si>
    <t>лiнiя зв'язку внутрiшня</t>
  </si>
  <si>
    <t>3667</t>
  </si>
  <si>
    <t>[1]РУ-10 кв.</t>
  </si>
  <si>
    <t>лiнiя кабельна</t>
  </si>
  <si>
    <t>3657</t>
  </si>
  <si>
    <t>[1]т/п 35/10</t>
  </si>
  <si>
    <t>3666</t>
  </si>
  <si>
    <t>освiтлення зовнiшнє</t>
  </si>
  <si>
    <t>3655</t>
  </si>
  <si>
    <t>1-MAR-1965</t>
  </si>
  <si>
    <t>ТП 10квт на промплощадці</t>
  </si>
  <si>
    <t>мех.очистка</t>
  </si>
  <si>
    <t>цегляна труба</t>
  </si>
  <si>
    <t>металева траба</t>
  </si>
  <si>
    <t>Паросиловий цех</t>
  </si>
  <si>
    <t>3620</t>
  </si>
  <si>
    <t>1-OCT-1976</t>
  </si>
  <si>
    <t>Споруди</t>
  </si>
  <si>
    <t>асфальтована дорога</t>
  </si>
  <si>
    <t>3621</t>
  </si>
  <si>
    <t>асфальтовані тротуари</t>
  </si>
  <si>
    <t>1-AUG-1976</t>
  </si>
  <si>
    <t>1-MAY-1976</t>
  </si>
  <si>
    <t>1-SEP-1976</t>
  </si>
  <si>
    <t>Склад лоскуту</t>
  </si>
  <si>
    <t>1-MAR-1993</t>
  </si>
  <si>
    <t>1-JUN-1990</t>
  </si>
  <si>
    <t>Разом</t>
  </si>
  <si>
    <t>Будівлі</t>
  </si>
  <si>
    <t>дільниці розкрою картонних коробок</t>
  </si>
  <si>
    <t>8158</t>
  </si>
  <si>
    <t>1-AUG-1978</t>
  </si>
  <si>
    <t>[1]на р.Стримба</t>
  </si>
  <si>
    <t>Виписка з балансового рахунку № 103 "Будинки і споруди"ВАТ "Хутрофірма"Тисмениця" станом на 01.01.2020 р.</t>
  </si>
  <si>
    <t>водозабiр на р Стримба/біля норочного цеху/</t>
  </si>
  <si>
    <t>3631</t>
  </si>
  <si>
    <t>1-JUN-1976</t>
  </si>
  <si>
    <t>3639</t>
  </si>
  <si>
    <t>[1]АТП</t>
  </si>
  <si>
    <t>ворота</t>
  </si>
  <si>
    <t>3635</t>
  </si>
  <si>
    <t>господарство мазутне</t>
  </si>
  <si>
    <t>3658</t>
  </si>
  <si>
    <t>1-JAN-1975</t>
  </si>
  <si>
    <t>дороги</t>
  </si>
  <si>
    <t>3608</t>
  </si>
  <si>
    <t>[1]скл.г/п</t>
  </si>
  <si>
    <t>естакада</t>
  </si>
  <si>
    <t>3619</t>
  </si>
  <si>
    <t>3613</t>
  </si>
  <si>
    <t>каналiзацiя загальна</t>
  </si>
  <si>
    <t>3624</t>
  </si>
  <si>
    <t>кнс на промплощадцi N1</t>
  </si>
  <si>
    <t>3632</t>
  </si>
  <si>
    <t>1-JUL-1976</t>
  </si>
  <si>
    <t>[1]по Вербовiй</t>
  </si>
  <si>
    <t>мiст</t>
  </si>
  <si>
    <t>7945</t>
  </si>
  <si>
    <t>31-DEC-2001</t>
  </si>
  <si>
    <t>НМ</t>
  </si>
  <si>
    <t>Намулові майданчики</t>
  </si>
  <si>
    <t>3618</t>
  </si>
  <si>
    <t>огорожа</t>
  </si>
  <si>
    <t>3623</t>
  </si>
  <si>
    <t>3636</t>
  </si>
  <si>
    <t>1-FEB-1978</t>
  </si>
  <si>
    <t>3628</t>
  </si>
  <si>
    <t>3634</t>
  </si>
  <si>
    <t>3610</t>
  </si>
  <si>
    <t>[1]250 м 3</t>
  </si>
  <si>
    <t>Резервуар пожежний</t>
  </si>
  <si>
    <t>3617</t>
  </si>
  <si>
    <t>3629</t>
  </si>
  <si>
    <t>7191</t>
  </si>
  <si>
    <t>1-DEC-1993</t>
  </si>
  <si>
    <t>споруди рибозахиснi</t>
  </si>
  <si>
    <t>3656</t>
  </si>
  <si>
    <t>1-DEC-1975</t>
  </si>
  <si>
    <t>3638</t>
  </si>
  <si>
    <t>3616</t>
  </si>
  <si>
    <t>3575</t>
  </si>
  <si>
    <t>1-JAN-1976</t>
  </si>
  <si>
    <t>Будiвлi фабрики</t>
  </si>
  <si>
    <t>станок сверлильний</t>
  </si>
  <si>
    <t>шафа розподiльна</t>
  </si>
  <si>
    <t>станок сверл.настiльний</t>
  </si>
  <si>
    <t>Трансформаторна</t>
  </si>
  <si>
    <t>3655.1</t>
  </si>
  <si>
    <t>1-MAY-1975</t>
  </si>
  <si>
    <t>2774</t>
  </si>
  <si>
    <t>2775</t>
  </si>
  <si>
    <t>2786</t>
  </si>
  <si>
    <t>станок заточний</t>
  </si>
  <si>
    <t>1-APR-1992</t>
  </si>
  <si>
    <t>1-FEB-1986</t>
  </si>
  <si>
    <t>1-FEB-1991</t>
  </si>
  <si>
    <t>103гр</t>
  </si>
  <si>
    <t>106гр</t>
  </si>
  <si>
    <t>104гр</t>
  </si>
  <si>
    <t>105гр</t>
  </si>
  <si>
    <t>ножницi пневматичні</t>
  </si>
  <si>
    <t>6112</t>
  </si>
  <si>
    <t>станок настольно-сверлильний</t>
  </si>
  <si>
    <t>1966</t>
  </si>
  <si>
    <t>1975</t>
  </si>
  <si>
    <t>станок для точки ножів стриг.</t>
  </si>
  <si>
    <t>1967</t>
  </si>
  <si>
    <t>станок долбіжний</t>
  </si>
  <si>
    <t>1959</t>
  </si>
  <si>
    <t>станок токарно-гвинтовий</t>
  </si>
  <si>
    <t>5548</t>
  </si>
  <si>
    <t>2000</t>
  </si>
  <si>
    <t>1972</t>
  </si>
  <si>
    <t>1961</t>
  </si>
  <si>
    <t>1881</t>
  </si>
  <si>
    <t>станок вертик.-фрезерний</t>
  </si>
  <si>
    <t>1883</t>
  </si>
  <si>
    <t>станок горизонт.фрезерн.</t>
  </si>
  <si>
    <t>1882</t>
  </si>
  <si>
    <t>1888</t>
  </si>
  <si>
    <t>станок зубонарізний</t>
  </si>
  <si>
    <t>1973</t>
  </si>
  <si>
    <t>станок плоско-шлiфувальн.</t>
  </si>
  <si>
    <t>1884</t>
  </si>
  <si>
    <t>1988</t>
  </si>
  <si>
    <t>1-MAY-1985</t>
  </si>
  <si>
    <t>136</t>
  </si>
  <si>
    <t>станок вертик.-сверлильний</t>
  </si>
  <si>
    <t>1885</t>
  </si>
  <si>
    <t>2024</t>
  </si>
  <si>
    <t>1-MAR-1987</t>
  </si>
  <si>
    <t>1880</t>
  </si>
  <si>
    <t>2003</t>
  </si>
  <si>
    <t>станок горизонт.-фрезерний</t>
  </si>
  <si>
    <t>1924</t>
  </si>
  <si>
    <t>тельфер електричний</t>
  </si>
  <si>
    <t>2022</t>
  </si>
  <si>
    <t>трансформатор зварочний</t>
  </si>
  <si>
    <t>5838</t>
  </si>
  <si>
    <t>трансформатор ел.зварюв.</t>
  </si>
  <si>
    <t>1971</t>
  </si>
  <si>
    <t>5670</t>
  </si>
  <si>
    <t>4299</t>
  </si>
  <si>
    <t>1-FEB-1988</t>
  </si>
  <si>
    <t>8140</t>
  </si>
  <si>
    <t>1-APR-2006</t>
  </si>
  <si>
    <t>машина шліфувальна</t>
  </si>
  <si>
    <t>кутова</t>
  </si>
  <si>
    <t>8141</t>
  </si>
  <si>
    <t>LG</t>
  </si>
  <si>
    <t>8142</t>
  </si>
  <si>
    <t>5967</t>
  </si>
  <si>
    <t>6122</t>
  </si>
  <si>
    <t>пiстолет монтажний</t>
  </si>
  <si>
    <t>6682</t>
  </si>
  <si>
    <t>станок</t>
  </si>
  <si>
    <t>1934</t>
  </si>
  <si>
    <t>озеленення промплощадок(багаторічні насадження)</t>
  </si>
  <si>
    <t>кнс№2</t>
  </si>
  <si>
    <t>ТМЗ 1000кВт/10кв/0.4</t>
  </si>
  <si>
    <t>6</t>
  </si>
  <si>
    <t>КТП-1000</t>
  </si>
  <si>
    <t>П Е Р Е Л І К</t>
  </si>
  <si>
    <t>майна, що виставляється на аукціон</t>
  </si>
  <si>
    <t>Лівквідатор                                                                                       М. Дідич</t>
  </si>
  <si>
    <t>НК-3418</t>
  </si>
  <si>
    <t>вертик.2Н-135</t>
  </si>
  <si>
    <t>6НВП</t>
  </si>
  <si>
    <t>6Р-81</t>
  </si>
  <si>
    <t>8Б-72К</t>
  </si>
  <si>
    <t>ЗБ-633</t>
  </si>
  <si>
    <t>3Б-633</t>
  </si>
  <si>
    <t>ЗК-633</t>
  </si>
  <si>
    <t>3В-312</t>
  </si>
  <si>
    <t>2Н-8А</t>
  </si>
  <si>
    <t>IЖ-250</t>
  </si>
  <si>
    <t>1А-625</t>
  </si>
  <si>
    <t>16 К-20-1000</t>
  </si>
  <si>
    <t>1М-63ТОК</t>
  </si>
  <si>
    <t>16К-201</t>
  </si>
  <si>
    <t>ТВ-320</t>
  </si>
  <si>
    <t>1К-62Д</t>
  </si>
  <si>
    <t>0.5т</t>
  </si>
  <si>
    <t>КСЛ</t>
  </si>
  <si>
    <t>2 М-112</t>
  </si>
  <si>
    <t>трансформатор</t>
  </si>
  <si>
    <t>[1]204-201</t>
  </si>
  <si>
    <t>2221</t>
  </si>
  <si>
    <t>2222</t>
  </si>
  <si>
    <t>2223</t>
  </si>
  <si>
    <t>ємкість</t>
  </si>
  <si>
    <t>6228</t>
  </si>
  <si>
    <t>1-JUL-1992</t>
  </si>
  <si>
    <t>мiрник</t>
  </si>
  <si>
    <t>5480</t>
  </si>
  <si>
    <t>1-JAN-1990</t>
  </si>
  <si>
    <t>насос</t>
  </si>
  <si>
    <t>[1]ХМ-2-25-К</t>
  </si>
  <si>
    <t>5279</t>
  </si>
  <si>
    <t>5486</t>
  </si>
  <si>
    <t>5487</t>
  </si>
  <si>
    <t>5488</t>
  </si>
  <si>
    <t>5489</t>
  </si>
  <si>
    <t>5490</t>
  </si>
  <si>
    <t>[1]Х-50-32</t>
  </si>
  <si>
    <t>5491</t>
  </si>
  <si>
    <t>1-APR-1990</t>
  </si>
  <si>
    <t>[1]ВК-1110</t>
  </si>
  <si>
    <t>5492</t>
  </si>
  <si>
    <t>[1]К-80/65-160</t>
  </si>
  <si>
    <t>6066</t>
  </si>
  <si>
    <t>1-FEB-1992</t>
  </si>
  <si>
    <t>6067</t>
  </si>
  <si>
    <t>6695</t>
  </si>
  <si>
    <t>6696</t>
  </si>
  <si>
    <t>реактор</t>
  </si>
  <si>
    <t>[1]0.4</t>
  </si>
  <si>
    <t>5261</t>
  </si>
  <si>
    <t>[1]3 т</t>
  </si>
  <si>
    <t>6543</t>
  </si>
  <si>
    <t>1-DEC-1992</t>
  </si>
  <si>
    <t>ТДМ-317 У 2</t>
  </si>
  <si>
    <t>7710</t>
  </si>
  <si>
    <t>1-JAN-1996</t>
  </si>
  <si>
    <t>воздуходувна</t>
  </si>
  <si>
    <t>[1]ТВ-5016</t>
  </si>
  <si>
    <t>2335</t>
  </si>
  <si>
    <t>[1]СДВ-160145</t>
  </si>
  <si>
    <t>2355</t>
  </si>
  <si>
    <t>1-APR-1986</t>
  </si>
  <si>
    <t>[1]Д20-53</t>
  </si>
  <si>
    <t>2364</t>
  </si>
  <si>
    <t>[1]СМ-125-80</t>
  </si>
  <si>
    <t>6209</t>
  </si>
  <si>
    <t>1-AUG-1992</t>
  </si>
  <si>
    <t>6210</t>
  </si>
  <si>
    <t>[1]0.5 т</t>
  </si>
  <si>
    <t>4311</t>
  </si>
  <si>
    <t>1-JUL-1988</t>
  </si>
  <si>
    <t>4312</t>
  </si>
  <si>
    <t>1-AUG-1988</t>
  </si>
  <si>
    <t>транспортер</t>
  </si>
  <si>
    <t>4957</t>
  </si>
  <si>
    <t>1-MAR-1989</t>
  </si>
  <si>
    <t>центрифуга(некомплектні)</t>
  </si>
  <si>
    <t>[1]ОГМ</t>
  </si>
  <si>
    <t>2318</t>
  </si>
  <si>
    <t>бетонозмiшувач</t>
  </si>
  <si>
    <t>7366</t>
  </si>
  <si>
    <t>1-APR-1994</t>
  </si>
  <si>
    <t>[1]М2-20</t>
  </si>
  <si>
    <t>2584</t>
  </si>
  <si>
    <t>1-APR-1980</t>
  </si>
  <si>
    <t>7091</t>
  </si>
  <si>
    <t>1-OCT-1993</t>
  </si>
  <si>
    <t>станок точильний</t>
  </si>
  <si>
    <t>7115</t>
  </si>
  <si>
    <t>1-NOV-1993</t>
  </si>
  <si>
    <t>агрегат зварюв.</t>
  </si>
  <si>
    <t>[1]Д-117</t>
  </si>
  <si>
    <t>4954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</si>
</sst>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d\ mmmm\,\ yyyy"/>
    <numFmt numFmtId="190" formatCode="d/m/yy"/>
    <numFmt numFmtId="191" formatCode="0.0"/>
    <numFmt numFmtId="192" formatCode="0.000000"/>
    <numFmt numFmtId="193" formatCode="0.0000000"/>
    <numFmt numFmtId="194" formatCode="0.0000"/>
    <numFmt numFmtId="195" formatCode="0.00000000"/>
    <numFmt numFmtId="196" formatCode="d/m"/>
    <numFmt numFmtId="197" formatCode="0.00000"/>
    <numFmt numFmtId="198" formatCode="0.0000000000"/>
    <numFmt numFmtId="199" formatCode="0.000000000000"/>
    <numFmt numFmtId="200" formatCode="[$-422]d\ mmmm\ yyyy&quot; р.&quot;"/>
    <numFmt numFmtId="201" formatCode="dd\.mm\.yyyy;@"/>
    <numFmt numFmtId="202" formatCode="0.00000000000"/>
    <numFmt numFmtId="203" formatCode="0.0000000000000"/>
    <numFmt numFmtId="204" formatCode="#,##0.00\ &quot;грн.&quot;"/>
    <numFmt numFmtId="205" formatCode="0.00000000000000000000000000"/>
    <numFmt numFmtId="206" formatCode="[$-FC19]d\ mmmm\ yyyy\ &quot;г.&quot;"/>
  </numFmts>
  <fonts count="4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190" fontId="5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 wrapText="1"/>
    </xf>
    <xf numFmtId="1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/>
    </xf>
    <xf numFmtId="188" fontId="5" fillId="35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199" fontId="1" fillId="0" borderId="0" xfId="0" applyNumberFormat="1" applyFont="1" applyAlignment="1">
      <alignment/>
    </xf>
    <xf numFmtId="17" fontId="5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wrapText="1"/>
    </xf>
    <xf numFmtId="188" fontId="5" fillId="37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203" fontId="1" fillId="0" borderId="0" xfId="0" applyNumberFormat="1" applyFont="1" applyAlignment="1">
      <alignment/>
    </xf>
    <xf numFmtId="2" fontId="5" fillId="38" borderId="10" xfId="0" applyNumberFormat="1" applyFont="1" applyFill="1" applyBorder="1" applyAlignment="1">
      <alignment/>
    </xf>
    <xf numFmtId="1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/>
    </xf>
    <xf numFmtId="188" fontId="5" fillId="36" borderId="10" xfId="0" applyNumberFormat="1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188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wrapText="1"/>
    </xf>
    <xf numFmtId="2" fontId="5" fillId="34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193" fontId="1" fillId="0" borderId="0" xfId="0" applyNumberFormat="1" applyFont="1" applyAlignment="1">
      <alignment/>
    </xf>
    <xf numFmtId="0" fontId="5" fillId="39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88" fontId="5" fillId="34" borderId="10" xfId="0" applyNumberFormat="1" applyFont="1" applyFill="1" applyBorder="1" applyAlignment="1">
      <alignment horizontal="center"/>
    </xf>
    <xf numFmtId="17" fontId="5" fillId="34" borderId="10" xfId="0" applyNumberFormat="1" applyFont="1" applyFill="1" applyBorder="1" applyAlignment="1">
      <alignment/>
    </xf>
    <xf numFmtId="2" fontId="5" fillId="39" borderId="10" xfId="0" applyNumberFormat="1" applyFont="1" applyFill="1" applyBorder="1" applyAlignment="1">
      <alignment/>
    </xf>
    <xf numFmtId="188" fontId="5" fillId="39" borderId="10" xfId="0" applyNumberFormat="1" applyFont="1" applyFill="1" applyBorder="1" applyAlignment="1">
      <alignment horizontal="center"/>
    </xf>
    <xf numFmtId="0" fontId="1" fillId="39" borderId="0" xfId="0" applyFont="1" applyFill="1" applyAlignment="1">
      <alignment/>
    </xf>
    <xf numFmtId="2" fontId="4" fillId="34" borderId="10" xfId="0" applyNumberFormat="1" applyFont="1" applyFill="1" applyBorder="1" applyAlignment="1">
      <alignment/>
    </xf>
    <xf numFmtId="17" fontId="5" fillId="35" borderId="10" xfId="0" applyNumberFormat="1" applyFont="1" applyFill="1" applyBorder="1" applyAlignment="1">
      <alignment/>
    </xf>
    <xf numFmtId="2" fontId="2" fillId="39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5" fillId="39" borderId="0" xfId="0" applyNumberFormat="1" applyFont="1" applyFill="1" applyBorder="1" applyAlignment="1">
      <alignment/>
    </xf>
    <xf numFmtId="188" fontId="5" fillId="39" borderId="0" xfId="0" applyNumberFormat="1" applyFont="1" applyFill="1" applyBorder="1" applyAlignment="1">
      <alignment horizontal="center"/>
    </xf>
    <xf numFmtId="0" fontId="5" fillId="39" borderId="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4" fillId="35" borderId="1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36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188" fontId="4" fillId="33" borderId="12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zoomScale="120" zoomScaleNormal="120" zoomScalePageLayoutView="0" workbookViewId="0" topLeftCell="A40">
      <selection activeCell="A78" sqref="A78:L78"/>
    </sheetView>
  </sheetViews>
  <sheetFormatPr defaultColWidth="9.125" defaultRowHeight="12.75"/>
  <cols>
    <col min="1" max="1" width="4.50390625" style="1" customWidth="1"/>
    <col min="2" max="2" width="3.625" style="27" customWidth="1"/>
    <col min="3" max="3" width="4.625" style="3" customWidth="1"/>
    <col min="4" max="4" width="21.00390625" style="1" customWidth="1"/>
    <col min="5" max="5" width="28.125" style="1" customWidth="1"/>
    <col min="6" max="6" width="15.50390625" style="1" customWidth="1"/>
    <col min="7" max="7" width="6.375" style="1" customWidth="1"/>
    <col min="8" max="8" width="5.125" style="1" customWidth="1"/>
    <col min="9" max="9" width="8.625" style="1" customWidth="1"/>
    <col min="10" max="10" width="12.00390625" style="2" customWidth="1"/>
    <col min="11" max="11" width="14.875" style="2" hidden="1" customWidth="1"/>
    <col min="12" max="12" width="11.625" style="31" customWidth="1"/>
    <col min="13" max="13" width="10.375" style="31" hidden="1" customWidth="1"/>
    <col min="14" max="14" width="14.625" style="2" hidden="1" customWidth="1"/>
    <col min="15" max="15" width="11.125" style="1" hidden="1" customWidth="1"/>
    <col min="16" max="16384" width="9.125" style="1" customWidth="1"/>
  </cols>
  <sheetData>
    <row r="1" spans="5:14" ht="12.75">
      <c r="E1" s="29"/>
      <c r="F1" s="26" t="s">
        <v>150</v>
      </c>
      <c r="G1" s="29"/>
      <c r="H1" s="29"/>
      <c r="I1" s="29"/>
      <c r="J1" s="30"/>
      <c r="K1" s="30"/>
      <c r="L1" s="25"/>
      <c r="M1" s="32"/>
      <c r="N1" s="30"/>
    </row>
    <row r="2" spans="5:14" ht="12.75">
      <c r="E2" s="29"/>
      <c r="F2" s="26"/>
      <c r="G2" s="29"/>
      <c r="H2" s="29"/>
      <c r="I2" s="29"/>
      <c r="J2" s="30"/>
      <c r="K2" s="30"/>
      <c r="L2" s="32"/>
      <c r="M2" s="32"/>
      <c r="N2" s="30"/>
    </row>
    <row r="3" spans="1:15" s="23" customFormat="1" ht="49.5" customHeight="1">
      <c r="A3" s="19" t="s">
        <v>69</v>
      </c>
      <c r="B3" s="5" t="s">
        <v>31</v>
      </c>
      <c r="C3" s="6" t="s">
        <v>13</v>
      </c>
      <c r="D3" s="7" t="s">
        <v>23</v>
      </c>
      <c r="E3" s="7" t="s">
        <v>24</v>
      </c>
      <c r="F3" s="7" t="s">
        <v>29</v>
      </c>
      <c r="G3" s="6" t="s">
        <v>72</v>
      </c>
      <c r="H3" s="8" t="s">
        <v>30</v>
      </c>
      <c r="I3" s="6" t="s">
        <v>73</v>
      </c>
      <c r="J3" s="18" t="s">
        <v>78</v>
      </c>
      <c r="K3" s="18" t="s">
        <v>79</v>
      </c>
      <c r="L3" s="33" t="s">
        <v>79</v>
      </c>
      <c r="M3" s="33"/>
      <c r="N3" s="18" t="s">
        <v>70</v>
      </c>
      <c r="O3" s="6" t="s">
        <v>74</v>
      </c>
    </row>
    <row r="4" spans="1:15" s="23" customFormat="1" ht="9.75">
      <c r="A4" s="19">
        <v>1</v>
      </c>
      <c r="B4" s="5">
        <v>2</v>
      </c>
      <c r="C4" s="6">
        <v>3</v>
      </c>
      <c r="D4" s="7">
        <v>4</v>
      </c>
      <c r="E4" s="7">
        <v>5</v>
      </c>
      <c r="F4" s="7">
        <v>6</v>
      </c>
      <c r="G4" s="6">
        <v>7</v>
      </c>
      <c r="H4" s="8" t="s">
        <v>71</v>
      </c>
      <c r="I4" s="6">
        <v>9</v>
      </c>
      <c r="J4" s="20">
        <v>10</v>
      </c>
      <c r="K4" s="35">
        <v>43739</v>
      </c>
      <c r="L4" s="35">
        <v>43831</v>
      </c>
      <c r="M4" s="33"/>
      <c r="N4" s="20">
        <v>12</v>
      </c>
      <c r="O4" s="6">
        <v>13</v>
      </c>
    </row>
    <row r="5" spans="1:15" ht="9.75">
      <c r="A5" s="21">
        <v>1</v>
      </c>
      <c r="B5" s="22">
        <v>1</v>
      </c>
      <c r="C5" s="9">
        <v>1</v>
      </c>
      <c r="D5" s="10" t="s">
        <v>134</v>
      </c>
      <c r="E5" s="10" t="s">
        <v>135</v>
      </c>
      <c r="F5" s="10"/>
      <c r="G5" s="9" t="s">
        <v>26</v>
      </c>
      <c r="H5" s="11" t="s">
        <v>132</v>
      </c>
      <c r="I5" s="12" t="s">
        <v>133</v>
      </c>
      <c r="J5" s="13">
        <v>74869.12646490325</v>
      </c>
      <c r="K5" s="25">
        <v>41603.69451244139</v>
      </c>
      <c r="L5" s="25">
        <f>K5-K5*0.0125</f>
        <v>41083.648331035874</v>
      </c>
      <c r="M5" s="25">
        <v>1.031683</v>
      </c>
      <c r="N5" s="24" t="s">
        <v>39</v>
      </c>
      <c r="O5" s="10" t="s">
        <v>25</v>
      </c>
    </row>
    <row r="6" spans="1:15" ht="9.75">
      <c r="A6" s="21">
        <v>2</v>
      </c>
      <c r="B6" s="22">
        <v>1</v>
      </c>
      <c r="C6" s="9">
        <v>1</v>
      </c>
      <c r="D6" s="10" t="s">
        <v>134</v>
      </c>
      <c r="E6" s="10" t="s">
        <v>137</v>
      </c>
      <c r="F6" s="10"/>
      <c r="G6" s="9" t="s">
        <v>26</v>
      </c>
      <c r="H6" s="11" t="s">
        <v>136</v>
      </c>
      <c r="I6" s="10" t="s">
        <v>133</v>
      </c>
      <c r="J6" s="13">
        <v>27735.201112835082</v>
      </c>
      <c r="K6" s="25">
        <v>2266.9691389307654</v>
      </c>
      <c r="L6" s="25">
        <f aca="true" t="shared" si="0" ref="L6:L27">K6-K6*0.0125</f>
        <v>2238.632024694131</v>
      </c>
      <c r="M6" s="25">
        <v>1.031683</v>
      </c>
      <c r="N6" s="24" t="s">
        <v>39</v>
      </c>
      <c r="O6" s="10" t="s">
        <v>25</v>
      </c>
    </row>
    <row r="7" spans="1:15" ht="9.75">
      <c r="A7" s="21">
        <v>3</v>
      </c>
      <c r="B7" s="22">
        <v>1</v>
      </c>
      <c r="C7" s="9">
        <v>1</v>
      </c>
      <c r="D7" s="10" t="s">
        <v>134</v>
      </c>
      <c r="E7" s="10" t="s">
        <v>151</v>
      </c>
      <c r="F7" s="10" t="s">
        <v>149</v>
      </c>
      <c r="G7" s="9" t="s">
        <v>26</v>
      </c>
      <c r="H7" s="11" t="s">
        <v>37</v>
      </c>
      <c r="I7" s="10" t="s">
        <v>148</v>
      </c>
      <c r="J7" s="13">
        <v>11889.67643022306</v>
      </c>
      <c r="K7" s="25">
        <v>902.464069903564</v>
      </c>
      <c r="L7" s="25">
        <f t="shared" si="0"/>
        <v>891.1832690297695</v>
      </c>
      <c r="M7" s="25">
        <v>1.031683</v>
      </c>
      <c r="N7" s="24" t="s">
        <v>39</v>
      </c>
      <c r="O7" s="10" t="s">
        <v>25</v>
      </c>
    </row>
    <row r="8" spans="1:15" ht="9.75">
      <c r="A8" s="21">
        <v>4</v>
      </c>
      <c r="B8" s="22">
        <v>1</v>
      </c>
      <c r="C8" s="9">
        <v>1</v>
      </c>
      <c r="D8" s="10" t="s">
        <v>134</v>
      </c>
      <c r="E8" s="10" t="s">
        <v>156</v>
      </c>
      <c r="F8" s="10" t="s">
        <v>155</v>
      </c>
      <c r="G8" s="9" t="s">
        <v>26</v>
      </c>
      <c r="H8" s="11" t="s">
        <v>154</v>
      </c>
      <c r="I8" s="10" t="s">
        <v>140</v>
      </c>
      <c r="J8" s="13">
        <v>514.6161083593844</v>
      </c>
      <c r="K8" s="25">
        <v>231.02425722468544</v>
      </c>
      <c r="L8" s="25">
        <f t="shared" si="0"/>
        <v>228.13645400937688</v>
      </c>
      <c r="M8" s="25">
        <v>1.031683</v>
      </c>
      <c r="N8" s="24" t="s">
        <v>39</v>
      </c>
      <c r="O8" s="10" t="s">
        <v>25</v>
      </c>
    </row>
    <row r="9" spans="1:15" ht="9.75">
      <c r="A9" s="21">
        <v>5</v>
      </c>
      <c r="B9" s="22">
        <v>1</v>
      </c>
      <c r="C9" s="9">
        <v>1</v>
      </c>
      <c r="D9" s="10" t="s">
        <v>134</v>
      </c>
      <c r="E9" s="10" t="s">
        <v>161</v>
      </c>
      <c r="F9" s="10"/>
      <c r="G9" s="9" t="s">
        <v>26</v>
      </c>
      <c r="H9" s="11" t="s">
        <v>159</v>
      </c>
      <c r="I9" s="10" t="s">
        <v>160</v>
      </c>
      <c r="J9" s="45">
        <v>137350.1888890132</v>
      </c>
      <c r="K9" s="25">
        <v>87924.60942679949</v>
      </c>
      <c r="L9" s="25">
        <f t="shared" si="0"/>
        <v>86825.5518089645</v>
      </c>
      <c r="M9" s="25">
        <v>1.031683</v>
      </c>
      <c r="N9" s="24" t="s">
        <v>39</v>
      </c>
      <c r="O9" s="10" t="s">
        <v>25</v>
      </c>
    </row>
    <row r="10" spans="1:15" ht="9.75">
      <c r="A10" s="21">
        <v>6</v>
      </c>
      <c r="B10" s="22">
        <v>1</v>
      </c>
      <c r="C10" s="9">
        <v>1</v>
      </c>
      <c r="D10" s="10" t="s">
        <v>134</v>
      </c>
      <c r="E10" s="10" t="s">
        <v>164</v>
      </c>
      <c r="F10" s="10" t="s">
        <v>163</v>
      </c>
      <c r="G10" s="9" t="s">
        <v>26</v>
      </c>
      <c r="H10" s="11" t="s">
        <v>162</v>
      </c>
      <c r="I10" s="10" t="s">
        <v>139</v>
      </c>
      <c r="J10" s="13">
        <v>2222.760837794269</v>
      </c>
      <c r="K10" s="25">
        <v>639.7690073263165</v>
      </c>
      <c r="L10" s="25">
        <f t="shared" si="0"/>
        <v>631.7718947347375</v>
      </c>
      <c r="M10" s="25">
        <v>1.031683</v>
      </c>
      <c r="N10" s="24" t="s">
        <v>39</v>
      </c>
      <c r="O10" s="10" t="s">
        <v>25</v>
      </c>
    </row>
    <row r="11" spans="1:15" ht="9.75">
      <c r="A11" s="21">
        <v>7</v>
      </c>
      <c r="B11" s="22">
        <v>1</v>
      </c>
      <c r="C11" s="9">
        <v>1</v>
      </c>
      <c r="D11" s="10" t="s">
        <v>134</v>
      </c>
      <c r="E11" s="10" t="s">
        <v>173</v>
      </c>
      <c r="F11" s="10" t="s">
        <v>172</v>
      </c>
      <c r="G11" s="9" t="s">
        <v>26</v>
      </c>
      <c r="H11" s="11" t="s">
        <v>170</v>
      </c>
      <c r="I11" s="10" t="s">
        <v>171</v>
      </c>
      <c r="J11" s="13">
        <v>23932.48547404912</v>
      </c>
      <c r="K11" s="25">
        <v>14823.01914140126</v>
      </c>
      <c r="L11" s="25">
        <f t="shared" si="0"/>
        <v>14637.731402133744</v>
      </c>
      <c r="M11" s="25">
        <v>1.031683</v>
      </c>
      <c r="N11" s="24" t="s">
        <v>39</v>
      </c>
      <c r="O11" s="10" t="s">
        <v>25</v>
      </c>
    </row>
    <row r="12" spans="1:15" ht="9.75">
      <c r="A12" s="21">
        <v>8</v>
      </c>
      <c r="B12" s="22">
        <v>1</v>
      </c>
      <c r="C12" s="9">
        <v>1</v>
      </c>
      <c r="D12" s="10" t="s">
        <v>134</v>
      </c>
      <c r="E12" s="10" t="s">
        <v>177</v>
      </c>
      <c r="F12" s="10" t="s">
        <v>176</v>
      </c>
      <c r="G12" s="9" t="s">
        <v>26</v>
      </c>
      <c r="H12" s="11" t="s">
        <v>174</v>
      </c>
      <c r="I12" s="10" t="s">
        <v>175</v>
      </c>
      <c r="J12" s="13">
        <v>14710.60110266944</v>
      </c>
      <c r="K12" s="25">
        <v>9794.736388341866</v>
      </c>
      <c r="L12" s="25">
        <f t="shared" si="0"/>
        <v>9672.302183487593</v>
      </c>
      <c r="M12" s="25">
        <v>1.031683</v>
      </c>
      <c r="N12" s="24" t="s">
        <v>39</v>
      </c>
      <c r="O12" s="10" t="s">
        <v>25</v>
      </c>
    </row>
    <row r="13" spans="1:15" ht="9.75">
      <c r="A13" s="21">
        <v>9</v>
      </c>
      <c r="B13" s="22">
        <v>1</v>
      </c>
      <c r="C13" s="9">
        <v>1</v>
      </c>
      <c r="D13" s="10" t="s">
        <v>134</v>
      </c>
      <c r="E13" s="10" t="s">
        <v>179</v>
      </c>
      <c r="F13" s="10"/>
      <c r="G13" s="9" t="s">
        <v>26</v>
      </c>
      <c r="H13" s="11" t="s">
        <v>178</v>
      </c>
      <c r="I13" s="10" t="s">
        <v>140</v>
      </c>
      <c r="J13" s="13">
        <v>75070.18735829227</v>
      </c>
      <c r="K13" s="25">
        <v>32887.37243968828</v>
      </c>
      <c r="L13" s="25">
        <f t="shared" si="0"/>
        <v>32476.28028419218</v>
      </c>
      <c r="M13" s="25">
        <v>1.031683</v>
      </c>
      <c r="N13" s="24" t="s">
        <v>39</v>
      </c>
      <c r="O13" s="10" t="s">
        <v>25</v>
      </c>
    </row>
    <row r="14" spans="1:15" ht="18.75">
      <c r="A14" s="21">
        <v>10</v>
      </c>
      <c r="B14" s="49">
        <v>1</v>
      </c>
      <c r="C14" s="50">
        <v>1</v>
      </c>
      <c r="D14" s="41" t="s">
        <v>134</v>
      </c>
      <c r="E14" s="41" t="s">
        <v>274</v>
      </c>
      <c r="F14" s="41"/>
      <c r="G14" s="50" t="s">
        <v>26</v>
      </c>
      <c r="H14" s="51" t="s">
        <v>181</v>
      </c>
      <c r="I14" s="41" t="s">
        <v>182</v>
      </c>
      <c r="J14" s="52">
        <v>44809.98552586156</v>
      </c>
      <c r="K14" s="53">
        <v>1541.4880370547228</v>
      </c>
      <c r="L14" s="25">
        <f t="shared" si="0"/>
        <v>1522.2194365915389</v>
      </c>
      <c r="M14" s="53">
        <v>1.031683</v>
      </c>
      <c r="N14" s="54" t="s">
        <v>0</v>
      </c>
      <c r="O14" s="55" t="s">
        <v>1</v>
      </c>
    </row>
    <row r="15" spans="1:15" ht="9.75">
      <c r="A15" s="21">
        <v>11</v>
      </c>
      <c r="B15" s="22">
        <v>1</v>
      </c>
      <c r="C15" s="9">
        <v>1</v>
      </c>
      <c r="D15" s="10" t="s">
        <v>134</v>
      </c>
      <c r="E15" s="10" t="s">
        <v>187</v>
      </c>
      <c r="F15" s="10" t="s">
        <v>186</v>
      </c>
      <c r="G15" s="9" t="s">
        <v>26</v>
      </c>
      <c r="H15" s="11" t="s">
        <v>185</v>
      </c>
      <c r="I15" s="10" t="s">
        <v>171</v>
      </c>
      <c r="J15" s="13">
        <v>8041.9073310874</v>
      </c>
      <c r="K15" s="25">
        <v>3226.6179361651834</v>
      </c>
      <c r="L15" s="25">
        <f t="shared" si="0"/>
        <v>3186.285211963119</v>
      </c>
      <c r="M15" s="25">
        <v>1.031683</v>
      </c>
      <c r="N15" s="24" t="s">
        <v>39</v>
      </c>
      <c r="O15" s="10" t="s">
        <v>25</v>
      </c>
    </row>
    <row r="16" spans="1:15" ht="9.75">
      <c r="A16" s="21">
        <v>12</v>
      </c>
      <c r="B16" s="22">
        <v>1</v>
      </c>
      <c r="C16" s="9">
        <v>1</v>
      </c>
      <c r="D16" s="10" t="s">
        <v>134</v>
      </c>
      <c r="E16" s="10" t="s">
        <v>192</v>
      </c>
      <c r="F16" s="10"/>
      <c r="G16" s="9" t="s">
        <v>26</v>
      </c>
      <c r="H16" s="11" t="s">
        <v>190</v>
      </c>
      <c r="I16" s="10" t="s">
        <v>191</v>
      </c>
      <c r="J16" s="13">
        <v>31978.889228114807</v>
      </c>
      <c r="K16" s="25">
        <v>12872.802418738755</v>
      </c>
      <c r="L16" s="25">
        <f t="shared" si="0"/>
        <v>12711.89238850452</v>
      </c>
      <c r="M16" s="25">
        <v>1.031683</v>
      </c>
      <c r="N16" s="24" t="s">
        <v>39</v>
      </c>
      <c r="O16" s="10" t="s">
        <v>25</v>
      </c>
    </row>
    <row r="17" spans="1:15" ht="9.75">
      <c r="A17" s="21">
        <v>13</v>
      </c>
      <c r="B17" s="22">
        <v>1</v>
      </c>
      <c r="C17" s="9">
        <v>1</v>
      </c>
      <c r="D17" s="10" t="s">
        <v>112</v>
      </c>
      <c r="E17" s="10" t="s">
        <v>113</v>
      </c>
      <c r="F17" s="10" t="s">
        <v>111</v>
      </c>
      <c r="G17" s="9" t="s">
        <v>26</v>
      </c>
      <c r="H17" s="11" t="s">
        <v>109</v>
      </c>
      <c r="I17" s="10" t="s">
        <v>110</v>
      </c>
      <c r="J17" s="13">
        <v>5555.654611281332</v>
      </c>
      <c r="K17" s="25">
        <v>1736.0908467507868</v>
      </c>
      <c r="L17" s="25">
        <f t="shared" si="0"/>
        <v>1714.3897111664019</v>
      </c>
      <c r="M17" s="25">
        <v>1.031683</v>
      </c>
      <c r="N17" s="24" t="s">
        <v>39</v>
      </c>
      <c r="O17" s="10" t="s">
        <v>25</v>
      </c>
    </row>
    <row r="18" spans="1:15" ht="9.75">
      <c r="A18" s="21">
        <v>14</v>
      </c>
      <c r="B18" s="22">
        <v>1</v>
      </c>
      <c r="C18" s="9">
        <v>1</v>
      </c>
      <c r="D18" s="10" t="s">
        <v>112</v>
      </c>
      <c r="E18" s="10" t="s">
        <v>117</v>
      </c>
      <c r="F18" s="10"/>
      <c r="G18" s="9" t="s">
        <v>26</v>
      </c>
      <c r="H18" s="11" t="s">
        <v>115</v>
      </c>
      <c r="I18" s="10" t="s">
        <v>116</v>
      </c>
      <c r="J18" s="13">
        <v>18280.102934308117</v>
      </c>
      <c r="K18" s="25">
        <v>902.464069903564</v>
      </c>
      <c r="L18" s="25">
        <f t="shared" si="0"/>
        <v>891.1832690297695</v>
      </c>
      <c r="M18" s="25">
        <v>1.031683</v>
      </c>
      <c r="N18" s="24" t="s">
        <v>39</v>
      </c>
      <c r="O18" s="10" t="s">
        <v>25</v>
      </c>
    </row>
    <row r="19" spans="1:15" ht="9.75">
      <c r="A19" s="21">
        <v>15</v>
      </c>
      <c r="B19" s="22">
        <v>1</v>
      </c>
      <c r="C19" s="9">
        <v>1</v>
      </c>
      <c r="D19" s="10" t="s">
        <v>112</v>
      </c>
      <c r="E19" s="10" t="s">
        <v>120</v>
      </c>
      <c r="F19" s="10" t="s">
        <v>119</v>
      </c>
      <c r="G19" s="9" t="s">
        <v>26</v>
      </c>
      <c r="H19" s="11" t="s">
        <v>118</v>
      </c>
      <c r="I19" s="10" t="s">
        <v>110</v>
      </c>
      <c r="J19" s="13">
        <v>6185.323316468646</v>
      </c>
      <c r="K19" s="25">
        <v>1932.835428021323</v>
      </c>
      <c r="L19" s="25">
        <f t="shared" si="0"/>
        <v>1908.6749851710565</v>
      </c>
      <c r="M19" s="25">
        <v>1.031683</v>
      </c>
      <c r="N19" s="24" t="s">
        <v>39</v>
      </c>
      <c r="O19" s="10" t="s">
        <v>25</v>
      </c>
    </row>
    <row r="20" spans="1:15" ht="9.75">
      <c r="A20" s="21">
        <v>16</v>
      </c>
      <c r="B20" s="22">
        <v>1</v>
      </c>
      <c r="C20" s="9">
        <v>1</v>
      </c>
      <c r="D20" s="10" t="s">
        <v>112</v>
      </c>
      <c r="E20" s="10" t="s">
        <v>120</v>
      </c>
      <c r="F20" s="10" t="s">
        <v>122</v>
      </c>
      <c r="G20" s="9" t="s">
        <v>26</v>
      </c>
      <c r="H20" s="11" t="s">
        <v>121</v>
      </c>
      <c r="I20" s="10" t="s">
        <v>194</v>
      </c>
      <c r="J20" s="13">
        <v>19152.23950386764</v>
      </c>
      <c r="K20" s="25">
        <v>6088.877971377524</v>
      </c>
      <c r="L20" s="25">
        <f t="shared" si="0"/>
        <v>6012.766996735305</v>
      </c>
      <c r="M20" s="25">
        <v>1.031683</v>
      </c>
      <c r="N20" s="24" t="s">
        <v>39</v>
      </c>
      <c r="O20" s="10" t="s">
        <v>25</v>
      </c>
    </row>
    <row r="21" spans="1:15" ht="9.75">
      <c r="A21" s="21">
        <v>17</v>
      </c>
      <c r="B21" s="22">
        <v>1</v>
      </c>
      <c r="C21" s="9">
        <v>1</v>
      </c>
      <c r="D21" s="10" t="s">
        <v>112</v>
      </c>
      <c r="E21" s="10" t="s">
        <v>124</v>
      </c>
      <c r="F21" s="10"/>
      <c r="G21" s="9" t="s">
        <v>26</v>
      </c>
      <c r="H21" s="11" t="s">
        <v>123</v>
      </c>
      <c r="I21" s="10" t="s">
        <v>110</v>
      </c>
      <c r="J21" s="13">
        <v>13607.711296231022</v>
      </c>
      <c r="K21" s="25">
        <v>2692.7707198896455</v>
      </c>
      <c r="L21" s="25">
        <f t="shared" si="0"/>
        <v>2659.111085891025</v>
      </c>
      <c r="M21" s="25">
        <v>1.031683</v>
      </c>
      <c r="N21" s="24" t="s">
        <v>39</v>
      </c>
      <c r="O21" s="10" t="s">
        <v>25</v>
      </c>
    </row>
    <row r="22" spans="1:15" ht="9.75">
      <c r="A22" s="21">
        <v>18</v>
      </c>
      <c r="B22" s="22">
        <v>1</v>
      </c>
      <c r="C22" s="9">
        <v>1</v>
      </c>
      <c r="D22" s="10" t="s">
        <v>112</v>
      </c>
      <c r="E22" s="10" t="s">
        <v>127</v>
      </c>
      <c r="F22" s="10"/>
      <c r="G22" s="9" t="s">
        <v>26</v>
      </c>
      <c r="H22" s="11" t="s">
        <v>125</v>
      </c>
      <c r="I22" s="10" t="s">
        <v>126</v>
      </c>
      <c r="J22" s="13">
        <v>2778.4504241243526</v>
      </c>
      <c r="K22" s="25">
        <v>902.464069903564</v>
      </c>
      <c r="L22" s="25">
        <f t="shared" si="0"/>
        <v>891.1832690297695</v>
      </c>
      <c r="M22" s="25">
        <v>1.031683</v>
      </c>
      <c r="N22" s="24" t="s">
        <v>39</v>
      </c>
      <c r="O22" s="10" t="s">
        <v>25</v>
      </c>
    </row>
    <row r="23" spans="1:15" ht="9.75">
      <c r="A23" s="21">
        <v>19</v>
      </c>
      <c r="B23" s="22">
        <v>1</v>
      </c>
      <c r="C23" s="9">
        <v>1</v>
      </c>
      <c r="D23" s="10" t="s">
        <v>131</v>
      </c>
      <c r="E23" s="10" t="s">
        <v>42</v>
      </c>
      <c r="F23" s="10" t="s">
        <v>77</v>
      </c>
      <c r="G23" s="9" t="s">
        <v>26</v>
      </c>
      <c r="H23" s="11" t="s">
        <v>75</v>
      </c>
      <c r="I23" s="10" t="s">
        <v>76</v>
      </c>
      <c r="J23" s="13">
        <v>476.2619194514945</v>
      </c>
      <c r="K23" s="25">
        <v>108.40619328196526</v>
      </c>
      <c r="L23" s="25">
        <f t="shared" si="0"/>
        <v>107.05111586594069</v>
      </c>
      <c r="M23" s="25">
        <v>1.031683</v>
      </c>
      <c r="N23" s="24" t="s">
        <v>39</v>
      </c>
      <c r="O23" s="10" t="s">
        <v>25</v>
      </c>
    </row>
    <row r="24" spans="1:15" ht="9.75">
      <c r="A24" s="21">
        <v>20</v>
      </c>
      <c r="B24" s="22">
        <v>1</v>
      </c>
      <c r="C24" s="9">
        <v>1</v>
      </c>
      <c r="D24" s="10" t="s">
        <v>8</v>
      </c>
      <c r="E24" s="10" t="s">
        <v>55</v>
      </c>
      <c r="F24" s="10"/>
      <c r="G24" s="9" t="s">
        <v>26</v>
      </c>
      <c r="H24" s="39" t="s">
        <v>9</v>
      </c>
      <c r="I24" s="10" t="s">
        <v>10</v>
      </c>
      <c r="J24" s="13">
        <v>238842.13232860086</v>
      </c>
      <c r="K24" s="25">
        <v>110869.87028504774</v>
      </c>
      <c r="L24" s="25">
        <f t="shared" si="0"/>
        <v>109483.99690648465</v>
      </c>
      <c r="M24" s="25">
        <v>1.031683</v>
      </c>
      <c r="N24" s="24" t="s">
        <v>39</v>
      </c>
      <c r="O24" s="10" t="s">
        <v>25</v>
      </c>
    </row>
    <row r="25" spans="1:15" ht="9.75">
      <c r="A25" s="21">
        <v>21</v>
      </c>
      <c r="B25" s="22">
        <v>1</v>
      </c>
      <c r="C25" s="9">
        <v>1</v>
      </c>
      <c r="D25" s="10" t="s">
        <v>14</v>
      </c>
      <c r="E25" s="10" t="s">
        <v>55</v>
      </c>
      <c r="F25" s="10"/>
      <c r="G25" s="9" t="s">
        <v>26</v>
      </c>
      <c r="H25" s="39" t="s">
        <v>17</v>
      </c>
      <c r="I25" s="10" t="s">
        <v>140</v>
      </c>
      <c r="J25" s="13">
        <v>279021.450230053</v>
      </c>
      <c r="K25" s="25">
        <v>110869.87028504774</v>
      </c>
      <c r="L25" s="25">
        <f t="shared" si="0"/>
        <v>109483.99690648465</v>
      </c>
      <c r="M25" s="25">
        <v>1.031683</v>
      </c>
      <c r="N25" s="24" t="s">
        <v>39</v>
      </c>
      <c r="O25" s="10" t="s">
        <v>25</v>
      </c>
    </row>
    <row r="26" spans="1:15" ht="9.75">
      <c r="A26" s="21">
        <v>22</v>
      </c>
      <c r="B26" s="22">
        <v>1</v>
      </c>
      <c r="C26" s="9">
        <v>1</v>
      </c>
      <c r="D26" s="10" t="s">
        <v>134</v>
      </c>
      <c r="E26" s="10" t="s">
        <v>43</v>
      </c>
      <c r="F26" s="10"/>
      <c r="G26" s="9" t="s">
        <v>26</v>
      </c>
      <c r="H26" s="11" t="s">
        <v>180</v>
      </c>
      <c r="I26" s="10" t="s">
        <v>133</v>
      </c>
      <c r="J26" s="13">
        <v>58720.00400069019</v>
      </c>
      <c r="K26" s="25">
        <v>15552.300281186013</v>
      </c>
      <c r="L26" s="25">
        <f t="shared" si="0"/>
        <v>15357.896527671188</v>
      </c>
      <c r="M26" s="25">
        <v>1.031683</v>
      </c>
      <c r="N26" s="24" t="s">
        <v>39</v>
      </c>
      <c r="O26" s="10" t="s">
        <v>25</v>
      </c>
    </row>
    <row r="27" spans="1:15" ht="9.75">
      <c r="A27" s="21">
        <v>23</v>
      </c>
      <c r="B27" s="22"/>
      <c r="C27" s="9"/>
      <c r="D27" s="10" t="s">
        <v>44</v>
      </c>
      <c r="E27" s="10" t="s">
        <v>46</v>
      </c>
      <c r="F27" s="10"/>
      <c r="G27" s="9" t="s">
        <v>26</v>
      </c>
      <c r="H27" s="11" t="s">
        <v>45</v>
      </c>
      <c r="I27" s="43"/>
      <c r="J27" s="13">
        <v>14954.843608483188</v>
      </c>
      <c r="K27" s="48">
        <v>9025.83618365227</v>
      </c>
      <c r="L27" s="25">
        <f t="shared" si="0"/>
        <v>8913.013231356617</v>
      </c>
      <c r="M27" s="25"/>
      <c r="N27" s="24"/>
      <c r="O27" s="10"/>
    </row>
    <row r="28" spans="1:15" s="4" customFormat="1" ht="9.75">
      <c r="A28" s="14"/>
      <c r="B28" s="5"/>
      <c r="C28" s="7"/>
      <c r="D28" s="15" t="s">
        <v>27</v>
      </c>
      <c r="E28" s="15"/>
      <c r="F28" s="15"/>
      <c r="G28" s="7"/>
      <c r="H28" s="16"/>
      <c r="I28" s="15"/>
      <c r="J28" s="17">
        <f>SUM(J5:J27)</f>
        <v>1110699.8000367628</v>
      </c>
      <c r="K28" s="17">
        <f>SUM(K5:K71)</f>
        <v>685585.1408951499</v>
      </c>
      <c r="L28" s="17">
        <f>SUM(L5:L27)</f>
        <v>463528.8986942275</v>
      </c>
      <c r="M28" s="17"/>
      <c r="N28" s="17"/>
      <c r="O28" s="15"/>
    </row>
    <row r="29" ht="9.75">
      <c r="K29" s="42"/>
    </row>
    <row r="31" ht="9.75">
      <c r="L31" s="42"/>
    </row>
    <row r="32" ht="9.75">
      <c r="L32" s="47"/>
    </row>
    <row r="38" spans="4:12" ht="12.75">
      <c r="D38" s="57" t="s">
        <v>15</v>
      </c>
      <c r="J38" s="58"/>
      <c r="L38" s="58"/>
    </row>
    <row r="41" spans="1:15" ht="9.75">
      <c r="A41" s="21">
        <v>4</v>
      </c>
      <c r="B41" s="22">
        <v>1</v>
      </c>
      <c r="C41" s="9">
        <v>1</v>
      </c>
      <c r="D41" s="38" t="s">
        <v>134</v>
      </c>
      <c r="E41" s="38" t="s">
        <v>55</v>
      </c>
      <c r="F41" s="38"/>
      <c r="G41" s="37" t="s">
        <v>26</v>
      </c>
      <c r="H41" s="39" t="s">
        <v>152</v>
      </c>
      <c r="I41" s="38" t="s">
        <v>153</v>
      </c>
      <c r="J41" s="40">
        <v>160588.99892723068</v>
      </c>
      <c r="K41" s="46">
        <v>72559.76237143805</v>
      </c>
      <c r="L41" s="46">
        <v>80428.81099044702</v>
      </c>
      <c r="M41" s="25">
        <v>1.031683</v>
      </c>
      <c r="N41" s="24" t="s">
        <v>39</v>
      </c>
      <c r="O41" s="10" t="s">
        <v>25</v>
      </c>
    </row>
    <row r="42" spans="1:15" ht="9.75">
      <c r="A42" s="21">
        <v>6</v>
      </c>
      <c r="B42" s="22">
        <v>1</v>
      </c>
      <c r="C42" s="9">
        <v>1</v>
      </c>
      <c r="D42" s="38" t="s">
        <v>134</v>
      </c>
      <c r="E42" s="38" t="s">
        <v>158</v>
      </c>
      <c r="F42" s="38"/>
      <c r="G42" s="37" t="s">
        <v>26</v>
      </c>
      <c r="H42" s="39" t="s">
        <v>157</v>
      </c>
      <c r="I42" s="38" t="s">
        <v>138</v>
      </c>
      <c r="J42" s="40">
        <v>85290.16497102915</v>
      </c>
      <c r="K42" s="46">
        <v>925.4558640254461</v>
      </c>
      <c r="L42" s="46">
        <v>1025.8208176961023</v>
      </c>
      <c r="M42" s="56">
        <v>1.031683</v>
      </c>
      <c r="N42" s="62" t="s">
        <v>39</v>
      </c>
      <c r="O42" s="60" t="s">
        <v>25</v>
      </c>
    </row>
    <row r="43" spans="1:15" ht="9.75">
      <c r="A43" s="21">
        <v>9</v>
      </c>
      <c r="B43" s="22">
        <v>1</v>
      </c>
      <c r="C43" s="9">
        <v>1</v>
      </c>
      <c r="D43" s="38" t="s">
        <v>134</v>
      </c>
      <c r="E43" s="38" t="s">
        <v>141</v>
      </c>
      <c r="F43" s="38"/>
      <c r="G43" s="37" t="s">
        <v>26</v>
      </c>
      <c r="H43" s="39" t="s">
        <v>165</v>
      </c>
      <c r="I43" s="38" t="s">
        <v>133</v>
      </c>
      <c r="J43" s="40">
        <v>561848.329904512</v>
      </c>
      <c r="K43" s="46">
        <v>251282.8847134155</v>
      </c>
      <c r="L43" s="46">
        <v>278534.3140498634</v>
      </c>
      <c r="M43" s="56">
        <v>1.031683</v>
      </c>
      <c r="N43" s="62" t="s">
        <v>39</v>
      </c>
      <c r="O43" s="60" t="s">
        <v>25</v>
      </c>
    </row>
    <row r="44" spans="1:15" ht="9.75">
      <c r="A44" s="21">
        <v>12</v>
      </c>
      <c r="B44" s="22">
        <v>1</v>
      </c>
      <c r="C44" s="9">
        <v>1</v>
      </c>
      <c r="D44" s="38" t="s">
        <v>134</v>
      </c>
      <c r="E44" s="38" t="s">
        <v>169</v>
      </c>
      <c r="F44" s="38"/>
      <c r="G44" s="37" t="s">
        <v>26</v>
      </c>
      <c r="H44" s="39" t="s">
        <v>168</v>
      </c>
      <c r="I44" s="38" t="s">
        <v>133</v>
      </c>
      <c r="J44" s="40">
        <v>484078.3177108618</v>
      </c>
      <c r="K44" s="46">
        <v>246466.49331456618</v>
      </c>
      <c r="L44" s="46">
        <v>273195.5888278725</v>
      </c>
      <c r="M44" s="56">
        <v>1.031683</v>
      </c>
      <c r="N44" s="62" t="s">
        <v>39</v>
      </c>
      <c r="O44" s="60" t="s">
        <v>25</v>
      </c>
    </row>
    <row r="45" spans="1:15" ht="9.75">
      <c r="A45" s="21">
        <v>17</v>
      </c>
      <c r="B45" s="22">
        <v>1</v>
      </c>
      <c r="C45" s="9">
        <v>1</v>
      </c>
      <c r="D45" s="38" t="s">
        <v>134</v>
      </c>
      <c r="E45" s="38" t="s">
        <v>52</v>
      </c>
      <c r="F45" s="38" t="s">
        <v>128</v>
      </c>
      <c r="G45" s="37" t="s">
        <v>26</v>
      </c>
      <c r="H45" s="39" t="s">
        <v>183</v>
      </c>
      <c r="I45" s="38" t="s">
        <v>139</v>
      </c>
      <c r="J45" s="40">
        <v>2823811.585366248</v>
      </c>
      <c r="K45" s="46">
        <v>2432483.6375455144</v>
      </c>
      <c r="L45" s="46">
        <v>2696284.5567216794</v>
      </c>
      <c r="M45" s="56">
        <v>1.031683</v>
      </c>
      <c r="N45" s="62" t="s">
        <v>39</v>
      </c>
      <c r="O45" s="60" t="s">
        <v>25</v>
      </c>
    </row>
    <row r="46" spans="1:15" ht="9.75">
      <c r="A46" s="21">
        <v>18</v>
      </c>
      <c r="B46" s="22">
        <v>1</v>
      </c>
      <c r="C46" s="9">
        <v>1</v>
      </c>
      <c r="D46" s="38" t="s">
        <v>134</v>
      </c>
      <c r="E46" s="38" t="s">
        <v>48</v>
      </c>
      <c r="F46" s="38" t="s">
        <v>155</v>
      </c>
      <c r="G46" s="37" t="s">
        <v>26</v>
      </c>
      <c r="H46" s="39" t="s">
        <v>184</v>
      </c>
      <c r="I46" s="38" t="s">
        <v>138</v>
      </c>
      <c r="J46" s="40">
        <v>544181.4353775261</v>
      </c>
      <c r="K46" s="46">
        <v>270513.277259194</v>
      </c>
      <c r="L46" s="46">
        <v>299850.2273989036</v>
      </c>
      <c r="M46" s="56">
        <v>1.031683</v>
      </c>
      <c r="N46" s="62" t="s">
        <v>39</v>
      </c>
      <c r="O46" s="60" t="s">
        <v>25</v>
      </c>
    </row>
    <row r="47" spans="1:15" ht="9.75">
      <c r="A47" s="21">
        <v>20</v>
      </c>
      <c r="B47" s="22">
        <v>1</v>
      </c>
      <c r="C47" s="9">
        <v>1</v>
      </c>
      <c r="D47" s="38" t="s">
        <v>134</v>
      </c>
      <c r="E47" s="38" t="s">
        <v>36</v>
      </c>
      <c r="F47" s="38"/>
      <c r="G47" s="37" t="s">
        <v>26</v>
      </c>
      <c r="H47" s="39" t="s">
        <v>188</v>
      </c>
      <c r="I47" s="38" t="s">
        <v>140</v>
      </c>
      <c r="J47" s="40">
        <v>121558.65169032257</v>
      </c>
      <c r="K47" s="46">
        <v>54512.32005922202</v>
      </c>
      <c r="L47" s="46">
        <v>60424.13788857381</v>
      </c>
      <c r="M47" s="56">
        <v>1.031683</v>
      </c>
      <c r="N47" s="62" t="s">
        <v>39</v>
      </c>
      <c r="O47" s="60" t="s">
        <v>25</v>
      </c>
    </row>
    <row r="48" spans="1:15" ht="9.75">
      <c r="A48" s="21">
        <v>21</v>
      </c>
      <c r="B48" s="22">
        <v>1</v>
      </c>
      <c r="C48" s="9">
        <v>1</v>
      </c>
      <c r="D48" s="38" t="s">
        <v>134</v>
      </c>
      <c r="E48" s="38" t="s">
        <v>51</v>
      </c>
      <c r="F48" s="38"/>
      <c r="G48" s="37" t="s">
        <v>26</v>
      </c>
      <c r="H48" s="39" t="s">
        <v>189</v>
      </c>
      <c r="I48" s="38" t="s">
        <v>153</v>
      </c>
      <c r="J48" s="40">
        <v>73866.66840319154</v>
      </c>
      <c r="K48" s="46">
        <v>32501.84852283931</v>
      </c>
      <c r="L48" s="46">
        <v>36026.64818969383</v>
      </c>
      <c r="M48" s="56">
        <v>1.031683</v>
      </c>
      <c r="N48" s="62" t="s">
        <v>39</v>
      </c>
      <c r="O48" s="60" t="s">
        <v>25</v>
      </c>
    </row>
    <row r="49" spans="1:15" ht="9.75">
      <c r="A49" s="21">
        <v>23</v>
      </c>
      <c r="B49" s="22">
        <v>1</v>
      </c>
      <c r="C49" s="9">
        <v>1</v>
      </c>
      <c r="D49" s="38" t="s">
        <v>134</v>
      </c>
      <c r="E49" s="38" t="s">
        <v>52</v>
      </c>
      <c r="F49" s="38"/>
      <c r="G49" s="37" t="s">
        <v>26</v>
      </c>
      <c r="H49" s="39" t="s">
        <v>193</v>
      </c>
      <c r="I49" s="38" t="s">
        <v>194</v>
      </c>
      <c r="J49" s="40">
        <v>183278.25834241937</v>
      </c>
      <c r="K49" s="46">
        <v>144046.08756483966</v>
      </c>
      <c r="L49" s="46">
        <v>159667.77139317497</v>
      </c>
      <c r="M49" s="56">
        <v>1.031683</v>
      </c>
      <c r="N49" s="62" t="s">
        <v>39</v>
      </c>
      <c r="O49" s="60" t="s">
        <v>25</v>
      </c>
    </row>
    <row r="50" spans="1:15" ht="9.75">
      <c r="A50" s="21">
        <v>24</v>
      </c>
      <c r="B50" s="22">
        <v>1</v>
      </c>
      <c r="C50" s="9">
        <v>1</v>
      </c>
      <c r="D50" s="38" t="s">
        <v>134</v>
      </c>
      <c r="E50" s="38" t="s">
        <v>83</v>
      </c>
      <c r="F50" s="38" t="s">
        <v>129</v>
      </c>
      <c r="G50" s="37" t="s">
        <v>26</v>
      </c>
      <c r="H50" s="39" t="s">
        <v>195</v>
      </c>
      <c r="I50" s="38" t="s">
        <v>140</v>
      </c>
      <c r="J50" s="40">
        <v>17190.253751496297</v>
      </c>
      <c r="K50" s="46">
        <v>5820.77050884908</v>
      </c>
      <c r="L50" s="46">
        <v>6452.028449024709</v>
      </c>
      <c r="M50" s="56">
        <v>1.031683</v>
      </c>
      <c r="N50" s="62" t="s">
        <v>39</v>
      </c>
      <c r="O50" s="60" t="s">
        <v>25</v>
      </c>
    </row>
    <row r="51" spans="1:15" ht="9.75">
      <c r="A51" s="21">
        <v>25</v>
      </c>
      <c r="B51" s="22">
        <v>1</v>
      </c>
      <c r="C51" s="9">
        <v>1</v>
      </c>
      <c r="D51" s="38" t="s">
        <v>134</v>
      </c>
      <c r="E51" s="38" t="s">
        <v>54</v>
      </c>
      <c r="F51" s="38" t="s">
        <v>41</v>
      </c>
      <c r="G51" s="37" t="s">
        <v>26</v>
      </c>
      <c r="H51" s="39" t="s">
        <v>196</v>
      </c>
      <c r="I51" s="38" t="s">
        <v>140</v>
      </c>
      <c r="J51" s="40">
        <v>423919.448387225</v>
      </c>
      <c r="K51" s="46">
        <v>265338.51233652834</v>
      </c>
      <c r="L51" s="46">
        <v>294114.26332897577</v>
      </c>
      <c r="M51" s="56">
        <v>1.031683</v>
      </c>
      <c r="N51" s="62" t="s">
        <v>39</v>
      </c>
      <c r="O51" s="60" t="s">
        <v>25</v>
      </c>
    </row>
    <row r="52" spans="1:15" ht="9.75">
      <c r="A52" s="21">
        <v>28</v>
      </c>
      <c r="B52" s="22">
        <v>1</v>
      </c>
      <c r="C52" s="9">
        <v>1</v>
      </c>
      <c r="D52" s="38" t="s">
        <v>199</v>
      </c>
      <c r="E52" s="38" t="s">
        <v>47</v>
      </c>
      <c r="F52" s="38"/>
      <c r="G52" s="37" t="s">
        <v>26</v>
      </c>
      <c r="H52" s="39" t="s">
        <v>197</v>
      </c>
      <c r="I52" s="38" t="s">
        <v>198</v>
      </c>
      <c r="J52" s="40">
        <v>2280018.0586921345</v>
      </c>
      <c r="K52" s="46">
        <v>1972356.9005924235</v>
      </c>
      <c r="L52" s="46">
        <v>2186257.4404722103</v>
      </c>
      <c r="M52" s="56">
        <v>1.031683</v>
      </c>
      <c r="N52" s="62" t="s">
        <v>39</v>
      </c>
      <c r="O52" s="60" t="s">
        <v>25</v>
      </c>
    </row>
    <row r="53" spans="1:15" ht="9.75">
      <c r="A53" s="21">
        <v>29</v>
      </c>
      <c r="B53" s="22">
        <v>1</v>
      </c>
      <c r="C53" s="9">
        <v>1</v>
      </c>
      <c r="D53" s="38" t="s">
        <v>199</v>
      </c>
      <c r="E53" s="44" t="s">
        <v>32</v>
      </c>
      <c r="F53" s="38"/>
      <c r="G53" s="37" t="s">
        <v>26</v>
      </c>
      <c r="H53" s="39" t="s">
        <v>34</v>
      </c>
      <c r="I53" s="38" t="s">
        <v>81</v>
      </c>
      <c r="J53" s="40">
        <v>4419979.488634075</v>
      </c>
      <c r="K53" s="46">
        <v>3320264.101503819</v>
      </c>
      <c r="L53" s="46">
        <v>3680344.1071264436</v>
      </c>
      <c r="M53" s="56">
        <v>1.031683</v>
      </c>
      <c r="N53" s="62" t="s">
        <v>39</v>
      </c>
      <c r="O53" s="60" t="s">
        <v>25</v>
      </c>
    </row>
    <row r="54" spans="1:15" ht="9.75">
      <c r="A54" s="21">
        <v>30</v>
      </c>
      <c r="B54" s="22">
        <v>1</v>
      </c>
      <c r="C54" s="9"/>
      <c r="D54" s="38" t="s">
        <v>199</v>
      </c>
      <c r="E54" s="44" t="s">
        <v>33</v>
      </c>
      <c r="F54" s="38"/>
      <c r="G54" s="37" t="s">
        <v>26</v>
      </c>
      <c r="H54" s="39" t="s">
        <v>80</v>
      </c>
      <c r="I54" s="38" t="s">
        <v>81</v>
      </c>
      <c r="J54" s="46">
        <v>23836846.770656787</v>
      </c>
      <c r="K54" s="46">
        <v>17049849.849643175</v>
      </c>
      <c r="L54" s="46">
        <v>18898892.52879144</v>
      </c>
      <c r="M54" s="56">
        <v>1.031683</v>
      </c>
      <c r="N54" s="62" t="s">
        <v>39</v>
      </c>
      <c r="O54" s="60" t="s">
        <v>25</v>
      </c>
    </row>
    <row r="55" spans="1:15" ht="9.75">
      <c r="A55" s="21">
        <v>31</v>
      </c>
      <c r="B55" s="22">
        <v>1</v>
      </c>
      <c r="C55" s="9">
        <v>1</v>
      </c>
      <c r="D55" s="38" t="s">
        <v>199</v>
      </c>
      <c r="E55" s="44" t="s">
        <v>32</v>
      </c>
      <c r="F55" s="38"/>
      <c r="G55" s="37" t="s">
        <v>26</v>
      </c>
      <c r="H55" s="39" t="s">
        <v>35</v>
      </c>
      <c r="I55" s="38" t="s">
        <v>81</v>
      </c>
      <c r="J55" s="40">
        <v>4530523.968793009</v>
      </c>
      <c r="K55" s="46">
        <v>3435734.9371213773</v>
      </c>
      <c r="L55" s="46">
        <v>3808337.6631865078</v>
      </c>
      <c r="M55" s="56">
        <v>1.031683</v>
      </c>
      <c r="N55" s="62" t="s">
        <v>39</v>
      </c>
      <c r="O55" s="60" t="s">
        <v>25</v>
      </c>
    </row>
    <row r="56" spans="1:15" ht="9.75">
      <c r="A56" s="21">
        <v>32</v>
      </c>
      <c r="B56" s="22">
        <v>1</v>
      </c>
      <c r="C56" s="9">
        <v>1</v>
      </c>
      <c r="D56" s="38" t="s">
        <v>199</v>
      </c>
      <c r="E56" s="38" t="s">
        <v>83</v>
      </c>
      <c r="F56" s="38" t="s">
        <v>130</v>
      </c>
      <c r="G56" s="37" t="s">
        <v>26</v>
      </c>
      <c r="H56" s="39" t="s">
        <v>82</v>
      </c>
      <c r="I56" s="38" t="s">
        <v>194</v>
      </c>
      <c r="J56" s="40">
        <v>2781255.56395937</v>
      </c>
      <c r="K56" s="46">
        <v>1526442.7957535672</v>
      </c>
      <c r="L56" s="46">
        <v>1691984.305005381</v>
      </c>
      <c r="M56" s="56">
        <v>1.031683</v>
      </c>
      <c r="N56" s="62" t="s">
        <v>39</v>
      </c>
      <c r="O56" s="60" t="s">
        <v>25</v>
      </c>
    </row>
    <row r="57" spans="1:15" ht="9.75">
      <c r="A57" s="21">
        <v>33</v>
      </c>
      <c r="B57" s="22">
        <v>1</v>
      </c>
      <c r="C57" s="9">
        <v>1</v>
      </c>
      <c r="D57" s="38" t="s">
        <v>199</v>
      </c>
      <c r="E57" s="38" t="s">
        <v>83</v>
      </c>
      <c r="F57" s="38" t="s">
        <v>86</v>
      </c>
      <c r="G57" s="37" t="s">
        <v>26</v>
      </c>
      <c r="H57" s="39" t="s">
        <v>84</v>
      </c>
      <c r="I57" s="38" t="s">
        <v>85</v>
      </c>
      <c r="J57" s="40">
        <v>184664.05391034734</v>
      </c>
      <c r="K57" s="46">
        <v>367084.7283577899</v>
      </c>
      <c r="L57" s="46">
        <v>406894.7756944417</v>
      </c>
      <c r="M57" s="56">
        <v>1.031683</v>
      </c>
      <c r="N57" s="62" t="s">
        <v>39</v>
      </c>
      <c r="O57" s="60" t="s">
        <v>25</v>
      </c>
    </row>
    <row r="58" spans="1:15" ht="9.75">
      <c r="A58" s="21">
        <v>34</v>
      </c>
      <c r="B58" s="22">
        <v>1</v>
      </c>
      <c r="C58" s="9">
        <v>1</v>
      </c>
      <c r="D58" s="38" t="s">
        <v>199</v>
      </c>
      <c r="E58" s="38" t="s">
        <v>89</v>
      </c>
      <c r="F58" s="38"/>
      <c r="G58" s="37" t="s">
        <v>26</v>
      </c>
      <c r="H58" s="39" t="s">
        <v>87</v>
      </c>
      <c r="I58" s="38" t="s">
        <v>88</v>
      </c>
      <c r="J58" s="40">
        <v>48167.248217008644</v>
      </c>
      <c r="K58" s="46">
        <v>22181.909905244673</v>
      </c>
      <c r="L58" s="46">
        <v>24587.520422728347</v>
      </c>
      <c r="M58" s="56">
        <v>1.031683</v>
      </c>
      <c r="N58" s="62" t="s">
        <v>39</v>
      </c>
      <c r="O58" s="60" t="s">
        <v>25</v>
      </c>
    </row>
    <row r="59" spans="1:15" ht="9.75">
      <c r="A59" s="21">
        <v>35</v>
      </c>
      <c r="B59" s="22">
        <v>1</v>
      </c>
      <c r="C59" s="9">
        <v>1</v>
      </c>
      <c r="D59" s="38" t="s">
        <v>199</v>
      </c>
      <c r="E59" s="38" t="s">
        <v>57</v>
      </c>
      <c r="F59" s="38"/>
      <c r="G59" s="37" t="s">
        <v>26</v>
      </c>
      <c r="H59" s="39" t="s">
        <v>90</v>
      </c>
      <c r="I59" s="38" t="s">
        <v>88</v>
      </c>
      <c r="J59" s="40">
        <v>142165.46907282146</v>
      </c>
      <c r="K59" s="46">
        <v>54070.92449983532</v>
      </c>
      <c r="L59" s="46">
        <v>59934.87333122584</v>
      </c>
      <c r="M59" s="56">
        <v>1.031683</v>
      </c>
      <c r="N59" s="62" t="s">
        <v>39</v>
      </c>
      <c r="O59" s="60" t="s">
        <v>25</v>
      </c>
    </row>
    <row r="60" spans="1:15" ht="9.75">
      <c r="A60" s="21">
        <v>36</v>
      </c>
      <c r="B60" s="22">
        <v>1</v>
      </c>
      <c r="C60" s="9">
        <v>1</v>
      </c>
      <c r="D60" s="38" t="s">
        <v>199</v>
      </c>
      <c r="E60" s="38" t="s">
        <v>93</v>
      </c>
      <c r="F60" s="38"/>
      <c r="G60" s="37" t="s">
        <v>26</v>
      </c>
      <c r="H60" s="39" t="s">
        <v>91</v>
      </c>
      <c r="I60" s="38" t="s">
        <v>92</v>
      </c>
      <c r="J60" s="40">
        <v>118136.70431562093</v>
      </c>
      <c r="K60" s="46">
        <v>60266.75282147205</v>
      </c>
      <c r="L60" s="46">
        <v>66802.63431505089</v>
      </c>
      <c r="M60" s="56">
        <v>1.031683</v>
      </c>
      <c r="N60" s="62" t="s">
        <v>39</v>
      </c>
      <c r="O60" s="60" t="s">
        <v>25</v>
      </c>
    </row>
    <row r="61" spans="1:15" ht="9.75">
      <c r="A61" s="21">
        <v>37</v>
      </c>
      <c r="B61" s="22">
        <v>1</v>
      </c>
      <c r="C61" s="9">
        <v>1</v>
      </c>
      <c r="D61" s="38" t="s">
        <v>199</v>
      </c>
      <c r="E61" s="38" t="s">
        <v>57</v>
      </c>
      <c r="F61" s="38"/>
      <c r="G61" s="37" t="s">
        <v>26</v>
      </c>
      <c r="H61" s="39" t="s">
        <v>94</v>
      </c>
      <c r="I61" s="38" t="s">
        <v>95</v>
      </c>
      <c r="J61" s="40">
        <v>21740.065521462526</v>
      </c>
      <c r="K61" s="46">
        <v>11004.129412326505</v>
      </c>
      <c r="L61" s="46">
        <v>12197.518510160011</v>
      </c>
      <c r="M61" s="56">
        <v>1.031683</v>
      </c>
      <c r="N61" s="62" t="s">
        <v>39</v>
      </c>
      <c r="O61" s="60" t="s">
        <v>25</v>
      </c>
    </row>
    <row r="62" spans="1:15" ht="9.75">
      <c r="A62" s="21">
        <v>39</v>
      </c>
      <c r="B62" s="22">
        <v>1</v>
      </c>
      <c r="C62" s="9">
        <v>1</v>
      </c>
      <c r="D62" s="38" t="s">
        <v>199</v>
      </c>
      <c r="E62" s="38" t="s">
        <v>56</v>
      </c>
      <c r="F62" s="38"/>
      <c r="G62" s="37" t="s">
        <v>26</v>
      </c>
      <c r="H62" s="39" t="s">
        <v>98</v>
      </c>
      <c r="I62" s="38" t="s">
        <v>139</v>
      </c>
      <c r="J62" s="40">
        <v>26992.13680749165</v>
      </c>
      <c r="K62" s="46">
        <v>13218.209855687523</v>
      </c>
      <c r="L62" s="46">
        <v>14651.714219693165</v>
      </c>
      <c r="M62" s="56">
        <v>1.031683</v>
      </c>
      <c r="N62" s="62" t="s">
        <v>39</v>
      </c>
      <c r="O62" s="60" t="s">
        <v>25</v>
      </c>
    </row>
    <row r="63" spans="1:15" ht="9.75">
      <c r="A63" s="21">
        <v>40</v>
      </c>
      <c r="B63" s="22">
        <v>1</v>
      </c>
      <c r="C63" s="9">
        <v>1</v>
      </c>
      <c r="D63" s="38" t="s">
        <v>199</v>
      </c>
      <c r="E63" s="38" t="s">
        <v>53</v>
      </c>
      <c r="F63" s="38"/>
      <c r="G63" s="37" t="s">
        <v>26</v>
      </c>
      <c r="H63" s="39" t="s">
        <v>99</v>
      </c>
      <c r="I63" s="38" t="s">
        <v>139</v>
      </c>
      <c r="J63" s="40">
        <v>406401.5140724754</v>
      </c>
      <c r="K63" s="46">
        <v>239686.77561833002</v>
      </c>
      <c r="L63" s="46">
        <v>265680.6161303625</v>
      </c>
      <c r="M63" s="56">
        <v>1.031683</v>
      </c>
      <c r="N63" s="62" t="s">
        <v>39</v>
      </c>
      <c r="O63" s="60" t="s">
        <v>25</v>
      </c>
    </row>
    <row r="64" spans="1:15" ht="9.75">
      <c r="A64" s="21">
        <v>41</v>
      </c>
      <c r="B64" s="22">
        <v>1</v>
      </c>
      <c r="C64" s="9">
        <v>1</v>
      </c>
      <c r="D64" s="38" t="s">
        <v>199</v>
      </c>
      <c r="E64" s="38" t="s">
        <v>58</v>
      </c>
      <c r="F64" s="38"/>
      <c r="G64" s="37" t="s">
        <v>26</v>
      </c>
      <c r="H64" s="39" t="s">
        <v>100</v>
      </c>
      <c r="I64" s="38" t="s">
        <v>101</v>
      </c>
      <c r="J64" s="40">
        <v>11785524.16965396</v>
      </c>
      <c r="K64" s="46">
        <v>5247028.887294647</v>
      </c>
      <c r="L64" s="46">
        <v>5816065.004145533</v>
      </c>
      <c r="M64" s="56">
        <v>1.031683</v>
      </c>
      <c r="N64" s="62" t="s">
        <v>39</v>
      </c>
      <c r="O64" s="60" t="s">
        <v>25</v>
      </c>
    </row>
    <row r="65" spans="1:15" ht="9.75">
      <c r="A65" s="21">
        <v>42</v>
      </c>
      <c r="B65" s="22">
        <v>1</v>
      </c>
      <c r="C65" s="9">
        <v>1</v>
      </c>
      <c r="D65" s="38" t="s">
        <v>199</v>
      </c>
      <c r="E65" s="38" t="s">
        <v>104</v>
      </c>
      <c r="F65" s="38"/>
      <c r="G65" s="37" t="s">
        <v>26</v>
      </c>
      <c r="H65" s="39" t="s">
        <v>102</v>
      </c>
      <c r="I65" s="38" t="s">
        <v>103</v>
      </c>
      <c r="J65" s="40">
        <v>1355610.8212574548</v>
      </c>
      <c r="K65" s="46">
        <v>752775.6222857442</v>
      </c>
      <c r="L65" s="46">
        <v>834413.5408424207</v>
      </c>
      <c r="M65" s="56">
        <v>1.031683</v>
      </c>
      <c r="N65" s="62" t="s">
        <v>39</v>
      </c>
      <c r="O65" s="60" t="s">
        <v>25</v>
      </c>
    </row>
    <row r="66" spans="1:15" ht="9.75">
      <c r="A66" s="21">
        <v>43</v>
      </c>
      <c r="B66" s="22">
        <v>1</v>
      </c>
      <c r="C66" s="9">
        <v>1</v>
      </c>
      <c r="D66" s="38" t="s">
        <v>199</v>
      </c>
      <c r="E66" s="38" t="s">
        <v>106</v>
      </c>
      <c r="F66" s="38"/>
      <c r="G66" s="37" t="s">
        <v>26</v>
      </c>
      <c r="H66" s="39" t="s">
        <v>105</v>
      </c>
      <c r="I66" s="38" t="s">
        <v>133</v>
      </c>
      <c r="J66" s="40">
        <v>643803.7242691813</v>
      </c>
      <c r="K66" s="46">
        <v>584837.8470800209</v>
      </c>
      <c r="L66" s="46">
        <v>648263.0472529583</v>
      </c>
      <c r="M66" s="56">
        <v>1.031683</v>
      </c>
      <c r="N66" s="62" t="s">
        <v>39</v>
      </c>
      <c r="O66" s="60" t="s">
        <v>25</v>
      </c>
    </row>
    <row r="67" spans="1:15" ht="9.75">
      <c r="A67" s="21">
        <v>44</v>
      </c>
      <c r="B67" s="22">
        <v>1</v>
      </c>
      <c r="C67" s="9">
        <v>1</v>
      </c>
      <c r="D67" s="38" t="s">
        <v>199</v>
      </c>
      <c r="E67" s="38" t="s">
        <v>59</v>
      </c>
      <c r="F67" s="38"/>
      <c r="G67" s="37" t="s">
        <v>26</v>
      </c>
      <c r="H67" s="39" t="s">
        <v>107</v>
      </c>
      <c r="I67" s="38" t="s">
        <v>108</v>
      </c>
      <c r="J67" s="40">
        <v>1600048.7769072691</v>
      </c>
      <c r="K67" s="46">
        <v>853686.570371363</v>
      </c>
      <c r="L67" s="46">
        <v>946268.2011277999</v>
      </c>
      <c r="M67" s="56">
        <v>1.031683</v>
      </c>
      <c r="N67" s="62" t="s">
        <v>39</v>
      </c>
      <c r="O67" s="60" t="s">
        <v>25</v>
      </c>
    </row>
    <row r="68" spans="1:15" ht="9.75">
      <c r="A68" s="21">
        <v>54</v>
      </c>
      <c r="B68" s="22">
        <v>1</v>
      </c>
      <c r="C68" s="9">
        <v>1</v>
      </c>
      <c r="D68" s="38" t="s">
        <v>131</v>
      </c>
      <c r="E68" s="38" t="s">
        <v>60</v>
      </c>
      <c r="F68" s="38"/>
      <c r="G68" s="37" t="s">
        <v>26</v>
      </c>
      <c r="H68" s="39" t="s">
        <v>6</v>
      </c>
      <c r="I68" s="38" t="s">
        <v>7</v>
      </c>
      <c r="J68" s="40">
        <v>752738.0951789666</v>
      </c>
      <c r="K68" s="46">
        <v>505306.6903351726</v>
      </c>
      <c r="L68" s="46">
        <v>560106.7997043729</v>
      </c>
      <c r="M68" s="56">
        <v>1.031683</v>
      </c>
      <c r="N68" s="62" t="s">
        <v>39</v>
      </c>
      <c r="O68" s="60" t="s">
        <v>25</v>
      </c>
    </row>
    <row r="69" spans="1:15" ht="9.75">
      <c r="A69" s="21">
        <v>58</v>
      </c>
      <c r="B69" s="22">
        <v>1</v>
      </c>
      <c r="C69" s="9">
        <v>1</v>
      </c>
      <c r="D69" s="38" t="s">
        <v>22</v>
      </c>
      <c r="E69" s="38" t="s">
        <v>50</v>
      </c>
      <c r="F69" s="38"/>
      <c r="G69" s="37" t="s">
        <v>26</v>
      </c>
      <c r="H69" s="39" t="s">
        <v>21</v>
      </c>
      <c r="I69" s="38" t="s">
        <v>61</v>
      </c>
      <c r="J69" s="40">
        <v>14491.093908184124</v>
      </c>
      <c r="K69" s="46">
        <v>6730.894330691003</v>
      </c>
      <c r="L69" s="46">
        <v>7460.854476735645</v>
      </c>
      <c r="M69" s="56">
        <v>1.031683</v>
      </c>
      <c r="N69" s="62" t="s">
        <v>39</v>
      </c>
      <c r="O69" s="60" t="s">
        <v>25</v>
      </c>
    </row>
    <row r="70" spans="1:15" ht="9.75">
      <c r="A70" s="21">
        <v>59</v>
      </c>
      <c r="B70" s="22">
        <v>1</v>
      </c>
      <c r="C70" s="9">
        <v>1</v>
      </c>
      <c r="D70" s="38" t="s">
        <v>2</v>
      </c>
      <c r="E70" s="38" t="s">
        <v>54</v>
      </c>
      <c r="F70" s="38" t="s">
        <v>4</v>
      </c>
      <c r="G70" s="37" t="s">
        <v>26</v>
      </c>
      <c r="H70" s="39" t="s">
        <v>3</v>
      </c>
      <c r="I70" s="38" t="s">
        <v>28</v>
      </c>
      <c r="J70" s="40">
        <v>396921.4891606218</v>
      </c>
      <c r="K70" s="46">
        <v>161622.6568718156</v>
      </c>
      <c r="L70" s="46">
        <v>179150.5056862482</v>
      </c>
      <c r="M70" s="56">
        <v>1.031683</v>
      </c>
      <c r="N70" s="62" t="s">
        <v>39</v>
      </c>
      <c r="O70" s="60" t="s">
        <v>25</v>
      </c>
    </row>
    <row r="71" spans="1:15" ht="9.75">
      <c r="A71" s="21">
        <v>64</v>
      </c>
      <c r="B71" s="22">
        <v>1</v>
      </c>
      <c r="C71" s="9">
        <v>1</v>
      </c>
      <c r="D71" s="38" t="s">
        <v>203</v>
      </c>
      <c r="E71" s="38"/>
      <c r="F71" s="38"/>
      <c r="G71" s="37" t="s">
        <v>26</v>
      </c>
      <c r="H71" s="39" t="s">
        <v>204</v>
      </c>
      <c r="I71" s="68">
        <v>1976</v>
      </c>
      <c r="J71" s="40">
        <v>12051.590029498173</v>
      </c>
      <c r="K71" s="46">
        <v>11831.803968205777</v>
      </c>
      <c r="L71" s="46">
        <v>13114.953714476775</v>
      </c>
      <c r="M71" s="56"/>
      <c r="N71" s="62"/>
      <c r="O71" s="60"/>
    </row>
    <row r="72" spans="1:15" ht="9.75">
      <c r="A72" s="21"/>
      <c r="B72" s="22"/>
      <c r="C72" s="9"/>
      <c r="D72" s="60" t="s">
        <v>62</v>
      </c>
      <c r="E72" s="60"/>
      <c r="F72" s="60"/>
      <c r="G72" s="61"/>
      <c r="H72" s="34"/>
      <c r="I72" s="63"/>
      <c r="J72" s="67">
        <f>SUM(J41:J71)</f>
        <v>60837692.915849805</v>
      </c>
      <c r="K72" s="67">
        <f>SUM(K41:K71)</f>
        <v>39972434.03768314</v>
      </c>
      <c r="L72" s="67">
        <f>SUM(L41:L71)</f>
        <v>44307412.772212096</v>
      </c>
      <c r="M72" s="56"/>
      <c r="N72" s="62"/>
      <c r="O72" s="60"/>
    </row>
    <row r="73" spans="1:15" ht="9.75">
      <c r="A73" s="21"/>
      <c r="B73" s="22"/>
      <c r="C73" s="9"/>
      <c r="D73" s="38"/>
      <c r="E73" s="38"/>
      <c r="F73" s="38"/>
      <c r="G73" s="37"/>
      <c r="H73" s="39"/>
      <c r="I73" s="68"/>
      <c r="J73" s="40"/>
      <c r="K73" s="46"/>
      <c r="L73" s="46"/>
      <c r="M73" s="56"/>
      <c r="N73" s="62"/>
      <c r="O73" s="60"/>
    </row>
    <row r="74" spans="1:15" ht="12.75">
      <c r="A74" s="21"/>
      <c r="B74" s="22"/>
      <c r="C74" s="9"/>
      <c r="D74" s="71" t="s">
        <v>16</v>
      </c>
      <c r="E74" s="38"/>
      <c r="F74" s="38"/>
      <c r="G74" s="37"/>
      <c r="H74" s="39"/>
      <c r="I74" s="68"/>
      <c r="J74" s="40"/>
      <c r="K74" s="46"/>
      <c r="L74" s="46"/>
      <c r="M74" s="56"/>
      <c r="N74" s="62"/>
      <c r="O74" s="60"/>
    </row>
    <row r="75" spans="1:15" s="66" customFormat="1" ht="9.75">
      <c r="A75" s="70">
        <v>46</v>
      </c>
      <c r="B75" s="36">
        <v>1</v>
      </c>
      <c r="C75" s="37">
        <v>1</v>
      </c>
      <c r="D75" s="38" t="s">
        <v>112</v>
      </c>
      <c r="E75" s="38" t="s">
        <v>49</v>
      </c>
      <c r="F75" s="38" t="s">
        <v>275</v>
      </c>
      <c r="G75" s="37" t="s">
        <v>26</v>
      </c>
      <c r="H75" s="39" t="s">
        <v>114</v>
      </c>
      <c r="I75" s="38" t="s">
        <v>110</v>
      </c>
      <c r="J75" s="40">
        <v>216144.8770570295</v>
      </c>
      <c r="K75" s="46">
        <v>110048.54915794279</v>
      </c>
      <c r="L75" s="46">
        <f>K75-K75*0.0125</f>
        <v>108672.9422934685</v>
      </c>
      <c r="M75" s="64">
        <v>1.031683</v>
      </c>
      <c r="N75" s="65" t="s">
        <v>39</v>
      </c>
      <c r="O75" s="59" t="s">
        <v>25</v>
      </c>
    </row>
    <row r="76" spans="1:15" s="66" customFormat="1" ht="9.75">
      <c r="A76" s="70">
        <v>52</v>
      </c>
      <c r="B76" s="36">
        <v>1</v>
      </c>
      <c r="C76" s="37">
        <v>1</v>
      </c>
      <c r="D76" s="38" t="s">
        <v>18</v>
      </c>
      <c r="E76" s="38" t="s">
        <v>20</v>
      </c>
      <c r="F76" s="38"/>
      <c r="G76" s="37" t="s">
        <v>26</v>
      </c>
      <c r="H76" s="39" t="s">
        <v>19</v>
      </c>
      <c r="I76" s="38" t="s">
        <v>97</v>
      </c>
      <c r="J76" s="40">
        <v>117618.44919531682</v>
      </c>
      <c r="K76" s="46">
        <v>60050.29489721435</v>
      </c>
      <c r="L76" s="46">
        <f>K76-K76*0.0125</f>
        <v>59299.66621099917</v>
      </c>
      <c r="M76" s="64">
        <v>1.031683</v>
      </c>
      <c r="N76" s="65" t="s">
        <v>39</v>
      </c>
      <c r="O76" s="59" t="s">
        <v>25</v>
      </c>
    </row>
    <row r="77" spans="1:15" s="66" customFormat="1" ht="9.75">
      <c r="A77" s="70">
        <v>63</v>
      </c>
      <c r="B77" s="36">
        <v>1</v>
      </c>
      <c r="C77" s="37">
        <v>1</v>
      </c>
      <c r="D77" s="38" t="s">
        <v>145</v>
      </c>
      <c r="E77" s="38" t="s">
        <v>146</v>
      </c>
      <c r="F77" s="38"/>
      <c r="G77" s="37" t="s">
        <v>26</v>
      </c>
      <c r="H77" s="39" t="s">
        <v>147</v>
      </c>
      <c r="I77" s="68">
        <v>39600</v>
      </c>
      <c r="J77" s="40">
        <v>19939.791477977586</v>
      </c>
      <c r="K77" s="46">
        <v>17263.470023251546</v>
      </c>
      <c r="L77" s="46">
        <f>K77-K77*0.0125</f>
        <v>17047.676647960903</v>
      </c>
      <c r="M77" s="64"/>
      <c r="N77" s="65" t="s">
        <v>39</v>
      </c>
      <c r="O77" s="59" t="s">
        <v>25</v>
      </c>
    </row>
    <row r="78" spans="1:15" s="66" customFormat="1" ht="9.75">
      <c r="A78" s="21">
        <v>10</v>
      </c>
      <c r="B78" s="22">
        <v>1</v>
      </c>
      <c r="C78" s="9">
        <v>1</v>
      </c>
      <c r="D78" s="10" t="s">
        <v>134</v>
      </c>
      <c r="E78" s="10" t="s">
        <v>167</v>
      </c>
      <c r="F78" s="10"/>
      <c r="G78" s="9" t="s">
        <v>26</v>
      </c>
      <c r="H78" s="11" t="s">
        <v>166</v>
      </c>
      <c r="I78" s="10" t="s">
        <v>138</v>
      </c>
      <c r="J78" s="45">
        <v>47376.199301968256</v>
      </c>
      <c r="K78" s="25">
        <v>14291.790623519048</v>
      </c>
      <c r="L78" s="25">
        <f>K78-K78*0.0125</f>
        <v>14113.14324072506</v>
      </c>
      <c r="M78" s="72"/>
      <c r="N78" s="73"/>
      <c r="O78" s="74"/>
    </row>
    <row r="79" spans="4:12" ht="9.75">
      <c r="D79" s="66" t="s">
        <v>62</v>
      </c>
      <c r="E79" s="66"/>
      <c r="F79" s="66"/>
      <c r="G79" s="66"/>
      <c r="H79" s="66"/>
      <c r="I79" s="66"/>
      <c r="J79" s="69">
        <f>SUM(J75:J78)</f>
        <v>401079.31703229214</v>
      </c>
      <c r="K79" s="69">
        <f>SUM(K75:K78)</f>
        <v>201654.10470192775</v>
      </c>
      <c r="L79" s="69">
        <f>SUM(L75:L78)</f>
        <v>199133.42839315365</v>
      </c>
    </row>
    <row r="82" spans="4:12" ht="9.75">
      <c r="D82" s="1" t="s">
        <v>144</v>
      </c>
      <c r="L82" s="31">
        <f>L28+L72+L79</f>
        <v>44970075.099299476</v>
      </c>
    </row>
    <row r="83" ht="9.75">
      <c r="L83" s="31">
        <v>40147250.11970203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7">
      <selection activeCell="E37" sqref="E37"/>
    </sheetView>
  </sheetViews>
  <sheetFormatPr defaultColWidth="9.125" defaultRowHeight="12.75"/>
  <cols>
    <col min="1" max="1" width="4.50390625" style="1" customWidth="1"/>
    <col min="2" max="2" width="21.00390625" style="1" customWidth="1"/>
    <col min="3" max="3" width="28.125" style="1" customWidth="1"/>
    <col min="4" max="4" width="15.50390625" style="1" customWidth="1"/>
    <col min="5" max="5" width="6.375" style="1" customWidth="1"/>
    <col min="6" max="6" width="5.125" style="1" customWidth="1"/>
    <col min="7" max="7" width="8.625" style="1" customWidth="1"/>
    <col min="8" max="8" width="12.00390625" style="2" hidden="1" customWidth="1"/>
    <col min="9" max="9" width="14.875" style="2" hidden="1" customWidth="1"/>
    <col min="10" max="10" width="11.625" style="31" hidden="1" customWidth="1"/>
    <col min="11" max="11" width="10.375" style="31" hidden="1" customWidth="1"/>
    <col min="12" max="12" width="14.625" style="2" hidden="1" customWidth="1"/>
    <col min="13" max="13" width="11.125" style="1" hidden="1" customWidth="1"/>
    <col min="14" max="14" width="6.50390625" style="1" customWidth="1"/>
    <col min="15" max="15" width="9.375" style="1" bestFit="1" customWidth="1"/>
    <col min="16" max="16" width="6.375" style="1" customWidth="1"/>
    <col min="17" max="17" width="10.00390625" style="1" bestFit="1" customWidth="1"/>
    <col min="18" max="19" width="9.375" style="1" bestFit="1" customWidth="1"/>
    <col min="20" max="16384" width="9.125" style="1" customWidth="1"/>
  </cols>
  <sheetData>
    <row r="1" spans="3:12" ht="12.75">
      <c r="C1" s="29"/>
      <c r="D1" s="26" t="s">
        <v>150</v>
      </c>
      <c r="E1" s="29"/>
      <c r="F1" s="29"/>
      <c r="G1" s="29"/>
      <c r="H1" s="30"/>
      <c r="I1" s="30"/>
      <c r="J1" s="25"/>
      <c r="K1" s="32"/>
      <c r="L1" s="30"/>
    </row>
    <row r="2" spans="1:19" ht="9.75">
      <c r="A2" s="112" t="s">
        <v>69</v>
      </c>
      <c r="B2" s="114" t="s">
        <v>23</v>
      </c>
      <c r="C2" s="114" t="s">
        <v>24</v>
      </c>
      <c r="D2" s="114" t="s">
        <v>29</v>
      </c>
      <c r="E2" s="121" t="s">
        <v>72</v>
      </c>
      <c r="F2" s="122" t="s">
        <v>30</v>
      </c>
      <c r="G2" s="121" t="s">
        <v>73</v>
      </c>
      <c r="H2" s="30"/>
      <c r="I2" s="30"/>
      <c r="J2" s="32"/>
      <c r="K2" s="32"/>
      <c r="L2" s="30"/>
      <c r="N2" s="123" t="s">
        <v>64</v>
      </c>
      <c r="O2" s="124"/>
      <c r="P2" s="116" t="s">
        <v>67</v>
      </c>
      <c r="Q2" s="117"/>
      <c r="R2" s="118"/>
      <c r="S2" s="119" t="s">
        <v>63</v>
      </c>
    </row>
    <row r="3" spans="1:19" s="23" customFormat="1" ht="49.5" customHeight="1">
      <c r="A3" s="113"/>
      <c r="B3" s="113"/>
      <c r="C3" s="113"/>
      <c r="D3" s="115"/>
      <c r="E3" s="113"/>
      <c r="F3" s="113"/>
      <c r="G3" s="113"/>
      <c r="H3" s="92" t="s">
        <v>78</v>
      </c>
      <c r="I3" s="18" t="s">
        <v>79</v>
      </c>
      <c r="J3" s="33" t="s">
        <v>79</v>
      </c>
      <c r="K3" s="33"/>
      <c r="L3" s="18" t="s">
        <v>70</v>
      </c>
      <c r="M3" s="80" t="s">
        <v>74</v>
      </c>
      <c r="N3" s="84" t="s">
        <v>66</v>
      </c>
      <c r="O3" s="79" t="s">
        <v>79</v>
      </c>
      <c r="P3" s="85" t="s">
        <v>66</v>
      </c>
      <c r="Q3" s="86" t="s">
        <v>68</v>
      </c>
      <c r="R3" s="79" t="s">
        <v>79</v>
      </c>
      <c r="S3" s="120"/>
    </row>
    <row r="4" spans="1:19" s="23" customFormat="1" ht="9.75">
      <c r="A4" s="88">
        <v>1</v>
      </c>
      <c r="B4" s="89">
        <v>4</v>
      </c>
      <c r="C4" s="89">
        <v>5</v>
      </c>
      <c r="D4" s="89">
        <v>6</v>
      </c>
      <c r="E4" s="90">
        <v>7</v>
      </c>
      <c r="F4" s="91" t="s">
        <v>71</v>
      </c>
      <c r="G4" s="90">
        <v>9</v>
      </c>
      <c r="H4" s="20">
        <v>10</v>
      </c>
      <c r="I4" s="35">
        <v>43739</v>
      </c>
      <c r="J4" s="35">
        <v>43831</v>
      </c>
      <c r="K4" s="33"/>
      <c r="L4" s="20">
        <v>12</v>
      </c>
      <c r="M4" s="80">
        <v>13</v>
      </c>
      <c r="N4" s="84"/>
      <c r="O4" s="84"/>
      <c r="P4" s="84"/>
      <c r="Q4" s="84"/>
      <c r="R4" s="84"/>
      <c r="S4" s="84"/>
    </row>
    <row r="5" spans="1:19" ht="9.75">
      <c r="A5" s="21">
        <v>1</v>
      </c>
      <c r="B5" s="10" t="s">
        <v>134</v>
      </c>
      <c r="C5" s="10" t="s">
        <v>135</v>
      </c>
      <c r="D5" s="10"/>
      <c r="E5" s="9" t="s">
        <v>26</v>
      </c>
      <c r="F5" s="11" t="s">
        <v>132</v>
      </c>
      <c r="G5" s="12" t="s">
        <v>133</v>
      </c>
      <c r="H5" s="13">
        <v>74869.12646490325</v>
      </c>
      <c r="I5" s="25">
        <v>41603.69451244139</v>
      </c>
      <c r="J5" s="25">
        <f>I5-I5*0.0125</f>
        <v>41083.648331035874</v>
      </c>
      <c r="K5" s="25">
        <v>1.031683</v>
      </c>
      <c r="L5" s="24" t="s">
        <v>39</v>
      </c>
      <c r="M5" s="81" t="s">
        <v>25</v>
      </c>
      <c r="N5" s="21">
        <v>1</v>
      </c>
      <c r="O5" s="75">
        <v>41083.648331035874</v>
      </c>
      <c r="P5" s="21">
        <v>1</v>
      </c>
      <c r="Q5" s="75">
        <v>74869.12646490325</v>
      </c>
      <c r="R5" s="75">
        <v>41083.648331035874</v>
      </c>
      <c r="S5" s="75">
        <f>Q5-R5</f>
        <v>33785.47813386738</v>
      </c>
    </row>
    <row r="6" spans="1:19" ht="9.75">
      <c r="A6" s="21">
        <v>2</v>
      </c>
      <c r="B6" s="10" t="s">
        <v>134</v>
      </c>
      <c r="C6" s="10" t="s">
        <v>137</v>
      </c>
      <c r="D6" s="10"/>
      <c r="E6" s="9" t="s">
        <v>26</v>
      </c>
      <c r="F6" s="11" t="s">
        <v>136</v>
      </c>
      <c r="G6" s="10" t="s">
        <v>133</v>
      </c>
      <c r="H6" s="13">
        <v>27735.201112835082</v>
      </c>
      <c r="I6" s="25">
        <v>2266.9691389307654</v>
      </c>
      <c r="J6" s="25">
        <f aca="true" t="shared" si="0" ref="J6:J27">I6-I6*0.0125</f>
        <v>2238.632024694131</v>
      </c>
      <c r="K6" s="25">
        <v>1.031683</v>
      </c>
      <c r="L6" s="24" t="s">
        <v>39</v>
      </c>
      <c r="M6" s="81" t="s">
        <v>25</v>
      </c>
      <c r="N6" s="21">
        <v>1</v>
      </c>
      <c r="O6" s="75">
        <v>2238.632024694131</v>
      </c>
      <c r="P6" s="21">
        <v>1</v>
      </c>
      <c r="Q6" s="75">
        <v>27735.201112835082</v>
      </c>
      <c r="R6" s="75">
        <v>2238.632024694131</v>
      </c>
      <c r="S6" s="75">
        <f aca="true" t="shared" si="1" ref="S6:S27">Q6-R6</f>
        <v>25496.56908814095</v>
      </c>
    </row>
    <row r="7" spans="1:19" ht="9.75">
      <c r="A7" s="21">
        <v>3</v>
      </c>
      <c r="B7" s="10" t="s">
        <v>134</v>
      </c>
      <c r="C7" s="10" t="s">
        <v>151</v>
      </c>
      <c r="D7" s="10" t="s">
        <v>149</v>
      </c>
      <c r="E7" s="9" t="s">
        <v>26</v>
      </c>
      <c r="F7" s="11" t="s">
        <v>37</v>
      </c>
      <c r="G7" s="10" t="s">
        <v>148</v>
      </c>
      <c r="H7" s="13">
        <v>11889.67643022306</v>
      </c>
      <c r="I7" s="25">
        <v>902.464069903564</v>
      </c>
      <c r="J7" s="25">
        <f t="shared" si="0"/>
        <v>891.1832690297695</v>
      </c>
      <c r="K7" s="25">
        <v>1.031683</v>
      </c>
      <c r="L7" s="24" t="s">
        <v>39</v>
      </c>
      <c r="M7" s="81" t="s">
        <v>25</v>
      </c>
      <c r="N7" s="21">
        <v>1</v>
      </c>
      <c r="O7" s="75">
        <v>891.1832690297695</v>
      </c>
      <c r="P7" s="21">
        <v>1</v>
      </c>
      <c r="Q7" s="75">
        <v>11889.67643022306</v>
      </c>
      <c r="R7" s="75">
        <v>891.1832690297695</v>
      </c>
      <c r="S7" s="75">
        <f t="shared" si="1"/>
        <v>10998.493161193292</v>
      </c>
    </row>
    <row r="8" spans="1:19" ht="9.75">
      <c r="A8" s="21">
        <v>4</v>
      </c>
      <c r="B8" s="10" t="s">
        <v>134</v>
      </c>
      <c r="C8" s="10" t="s">
        <v>156</v>
      </c>
      <c r="D8" s="10" t="s">
        <v>155</v>
      </c>
      <c r="E8" s="9" t="s">
        <v>26</v>
      </c>
      <c r="F8" s="11" t="s">
        <v>154</v>
      </c>
      <c r="G8" s="10" t="s">
        <v>140</v>
      </c>
      <c r="H8" s="13">
        <v>514.6161083593844</v>
      </c>
      <c r="I8" s="25">
        <v>231.02425722468544</v>
      </c>
      <c r="J8" s="25">
        <f t="shared" si="0"/>
        <v>228.13645400937688</v>
      </c>
      <c r="K8" s="25">
        <v>1.031683</v>
      </c>
      <c r="L8" s="24" t="s">
        <v>39</v>
      </c>
      <c r="M8" s="81" t="s">
        <v>25</v>
      </c>
      <c r="N8" s="21">
        <v>1</v>
      </c>
      <c r="O8" s="75">
        <v>228.13645400937688</v>
      </c>
      <c r="P8" s="21">
        <v>1</v>
      </c>
      <c r="Q8" s="75">
        <v>514.6161083593844</v>
      </c>
      <c r="R8" s="75">
        <v>228.13645400937688</v>
      </c>
      <c r="S8" s="75">
        <f t="shared" si="1"/>
        <v>286.47965435000754</v>
      </c>
    </row>
    <row r="9" spans="1:19" ht="9.75">
      <c r="A9" s="21">
        <v>5</v>
      </c>
      <c r="B9" s="10" t="s">
        <v>134</v>
      </c>
      <c r="C9" s="10" t="s">
        <v>161</v>
      </c>
      <c r="D9" s="10"/>
      <c r="E9" s="9" t="s">
        <v>26</v>
      </c>
      <c r="F9" s="11" t="s">
        <v>159</v>
      </c>
      <c r="G9" s="10" t="s">
        <v>160</v>
      </c>
      <c r="H9" s="45">
        <v>137350.1888890132</v>
      </c>
      <c r="I9" s="25">
        <v>87924.60942679949</v>
      </c>
      <c r="J9" s="25">
        <f t="shared" si="0"/>
        <v>86825.5518089645</v>
      </c>
      <c r="K9" s="25">
        <v>1.031683</v>
      </c>
      <c r="L9" s="24" t="s">
        <v>39</v>
      </c>
      <c r="M9" s="81" t="s">
        <v>25</v>
      </c>
      <c r="N9" s="21">
        <v>1</v>
      </c>
      <c r="O9" s="75">
        <v>86825.5518089645</v>
      </c>
      <c r="P9" s="21">
        <v>1</v>
      </c>
      <c r="Q9" s="75">
        <v>137350.1888890132</v>
      </c>
      <c r="R9" s="75">
        <v>86825.5518089645</v>
      </c>
      <c r="S9" s="75">
        <f>Q9-R9</f>
        <v>50524.63708004869</v>
      </c>
    </row>
    <row r="10" spans="1:19" ht="9.75">
      <c r="A10" s="21">
        <v>6</v>
      </c>
      <c r="B10" s="10" t="s">
        <v>134</v>
      </c>
      <c r="C10" s="10" t="s">
        <v>164</v>
      </c>
      <c r="D10" s="10" t="s">
        <v>163</v>
      </c>
      <c r="E10" s="9" t="s">
        <v>26</v>
      </c>
      <c r="F10" s="11" t="s">
        <v>162</v>
      </c>
      <c r="G10" s="10" t="s">
        <v>139</v>
      </c>
      <c r="H10" s="13">
        <v>2222.760837794269</v>
      </c>
      <c r="I10" s="25">
        <v>639.7690073263165</v>
      </c>
      <c r="J10" s="25">
        <f t="shared" si="0"/>
        <v>631.7718947347375</v>
      </c>
      <c r="K10" s="25">
        <v>1.031683</v>
      </c>
      <c r="L10" s="24" t="s">
        <v>39</v>
      </c>
      <c r="M10" s="81" t="s">
        <v>25</v>
      </c>
      <c r="N10" s="21">
        <v>1</v>
      </c>
      <c r="O10" s="75">
        <v>631.7718947347375</v>
      </c>
      <c r="P10" s="21">
        <v>1</v>
      </c>
      <c r="Q10" s="75">
        <v>2222.760837794269</v>
      </c>
      <c r="R10" s="75">
        <v>631.7718947347375</v>
      </c>
      <c r="S10" s="75">
        <f t="shared" si="1"/>
        <v>1590.9889430595313</v>
      </c>
    </row>
    <row r="11" spans="1:19" ht="9.75">
      <c r="A11" s="21">
        <v>7</v>
      </c>
      <c r="B11" s="10" t="s">
        <v>134</v>
      </c>
      <c r="C11" s="10" t="s">
        <v>173</v>
      </c>
      <c r="D11" s="10" t="s">
        <v>172</v>
      </c>
      <c r="E11" s="9" t="s">
        <v>26</v>
      </c>
      <c r="F11" s="11" t="s">
        <v>170</v>
      </c>
      <c r="G11" s="10" t="s">
        <v>171</v>
      </c>
      <c r="H11" s="13">
        <v>23932.48547404912</v>
      </c>
      <c r="I11" s="25">
        <v>14823.01914140126</v>
      </c>
      <c r="J11" s="25">
        <f t="shared" si="0"/>
        <v>14637.731402133744</v>
      </c>
      <c r="K11" s="25">
        <v>1.031683</v>
      </c>
      <c r="L11" s="24" t="s">
        <v>39</v>
      </c>
      <c r="M11" s="81" t="s">
        <v>25</v>
      </c>
      <c r="N11" s="21">
        <v>1</v>
      </c>
      <c r="O11" s="75">
        <v>14637.731402133744</v>
      </c>
      <c r="P11" s="21">
        <v>1</v>
      </c>
      <c r="Q11" s="75">
        <v>23932.48547404912</v>
      </c>
      <c r="R11" s="75">
        <v>14637.731402133744</v>
      </c>
      <c r="S11" s="75">
        <f t="shared" si="1"/>
        <v>9294.754071915377</v>
      </c>
    </row>
    <row r="12" spans="1:19" ht="9.75">
      <c r="A12" s="21">
        <v>8</v>
      </c>
      <c r="B12" s="10" t="s">
        <v>134</v>
      </c>
      <c r="C12" s="10" t="s">
        <v>177</v>
      </c>
      <c r="D12" s="10" t="s">
        <v>176</v>
      </c>
      <c r="E12" s="9" t="s">
        <v>26</v>
      </c>
      <c r="F12" s="11" t="s">
        <v>174</v>
      </c>
      <c r="G12" s="10" t="s">
        <v>175</v>
      </c>
      <c r="H12" s="13">
        <v>14710.60110266944</v>
      </c>
      <c r="I12" s="25">
        <v>9794.736388341866</v>
      </c>
      <c r="J12" s="25">
        <f t="shared" si="0"/>
        <v>9672.302183487593</v>
      </c>
      <c r="K12" s="25">
        <v>1.031683</v>
      </c>
      <c r="L12" s="24" t="s">
        <v>39</v>
      </c>
      <c r="M12" s="81" t="s">
        <v>25</v>
      </c>
      <c r="N12" s="21">
        <v>1</v>
      </c>
      <c r="O12" s="75">
        <v>9672.302183487593</v>
      </c>
      <c r="P12" s="21">
        <v>1</v>
      </c>
      <c r="Q12" s="75">
        <v>14710.60110266944</v>
      </c>
      <c r="R12" s="75">
        <v>9672.302183487593</v>
      </c>
      <c r="S12" s="75">
        <f t="shared" si="1"/>
        <v>5038.298919181847</v>
      </c>
    </row>
    <row r="13" spans="1:19" ht="9.75">
      <c r="A13" s="21">
        <v>9</v>
      </c>
      <c r="B13" s="10" t="s">
        <v>134</v>
      </c>
      <c r="C13" s="10" t="s">
        <v>179</v>
      </c>
      <c r="D13" s="10"/>
      <c r="E13" s="9" t="s">
        <v>26</v>
      </c>
      <c r="F13" s="11" t="s">
        <v>178</v>
      </c>
      <c r="G13" s="10" t="s">
        <v>140</v>
      </c>
      <c r="H13" s="13">
        <v>75070.18735829227</v>
      </c>
      <c r="I13" s="25">
        <v>32887.37243968828</v>
      </c>
      <c r="J13" s="25">
        <f t="shared" si="0"/>
        <v>32476.28028419218</v>
      </c>
      <c r="K13" s="25">
        <v>1.031683</v>
      </c>
      <c r="L13" s="24" t="s">
        <v>39</v>
      </c>
      <c r="M13" s="81" t="s">
        <v>25</v>
      </c>
      <c r="N13" s="21">
        <v>1</v>
      </c>
      <c r="O13" s="75">
        <v>32476.28028419218</v>
      </c>
      <c r="P13" s="21">
        <v>1</v>
      </c>
      <c r="Q13" s="75">
        <v>75070.18735829227</v>
      </c>
      <c r="R13" s="75">
        <v>32476.28028419218</v>
      </c>
      <c r="S13" s="75">
        <f t="shared" si="1"/>
        <v>42593.90707410009</v>
      </c>
    </row>
    <row r="14" spans="1:19" ht="18.75">
      <c r="A14" s="21">
        <v>10</v>
      </c>
      <c r="B14" s="38" t="s">
        <v>134</v>
      </c>
      <c r="C14" s="38" t="s">
        <v>274</v>
      </c>
      <c r="D14" s="38"/>
      <c r="E14" s="37" t="s">
        <v>26</v>
      </c>
      <c r="F14" s="39" t="s">
        <v>181</v>
      </c>
      <c r="G14" s="38" t="s">
        <v>182</v>
      </c>
      <c r="H14" s="52">
        <v>44809.98552586156</v>
      </c>
      <c r="I14" s="53">
        <v>1541.4880370547228</v>
      </c>
      <c r="J14" s="25">
        <f t="shared" si="0"/>
        <v>1522.2194365915389</v>
      </c>
      <c r="K14" s="53">
        <v>1.031683</v>
      </c>
      <c r="L14" s="54" t="s">
        <v>0</v>
      </c>
      <c r="M14" s="82" t="s">
        <v>1</v>
      </c>
      <c r="N14" s="21">
        <v>1</v>
      </c>
      <c r="O14" s="75">
        <v>1522.2194365915389</v>
      </c>
      <c r="P14" s="21">
        <v>1</v>
      </c>
      <c r="Q14" s="75">
        <v>44809.98552586156</v>
      </c>
      <c r="R14" s="75">
        <v>1522.2194365915389</v>
      </c>
      <c r="S14" s="75">
        <f t="shared" si="1"/>
        <v>43287.766089270015</v>
      </c>
    </row>
    <row r="15" spans="1:19" ht="9.75">
      <c r="A15" s="21">
        <v>11</v>
      </c>
      <c r="B15" s="10" t="s">
        <v>134</v>
      </c>
      <c r="C15" s="10" t="s">
        <v>187</v>
      </c>
      <c r="D15" s="10" t="s">
        <v>186</v>
      </c>
      <c r="E15" s="9" t="s">
        <v>26</v>
      </c>
      <c r="F15" s="11" t="s">
        <v>185</v>
      </c>
      <c r="G15" s="10" t="s">
        <v>171</v>
      </c>
      <c r="H15" s="13">
        <v>8041.9073310874</v>
      </c>
      <c r="I15" s="25">
        <v>3226.6179361651834</v>
      </c>
      <c r="J15" s="25">
        <f t="shared" si="0"/>
        <v>3186.285211963119</v>
      </c>
      <c r="K15" s="25">
        <v>1.031683</v>
      </c>
      <c r="L15" s="24" t="s">
        <v>39</v>
      </c>
      <c r="M15" s="81" t="s">
        <v>25</v>
      </c>
      <c r="N15" s="21">
        <v>1</v>
      </c>
      <c r="O15" s="75">
        <v>3186.285211963119</v>
      </c>
      <c r="P15" s="21">
        <v>1</v>
      </c>
      <c r="Q15" s="75">
        <v>8041.9073310874</v>
      </c>
      <c r="R15" s="75">
        <v>3186.285211963119</v>
      </c>
      <c r="S15" s="75">
        <f t="shared" si="1"/>
        <v>4855.622119124281</v>
      </c>
    </row>
    <row r="16" spans="1:19" ht="9.75">
      <c r="A16" s="21">
        <v>12</v>
      </c>
      <c r="B16" s="10" t="s">
        <v>134</v>
      </c>
      <c r="C16" s="10" t="s">
        <v>192</v>
      </c>
      <c r="D16" s="10"/>
      <c r="E16" s="9" t="s">
        <v>26</v>
      </c>
      <c r="F16" s="11" t="s">
        <v>190</v>
      </c>
      <c r="G16" s="10" t="s">
        <v>191</v>
      </c>
      <c r="H16" s="13">
        <v>31978.889228114807</v>
      </c>
      <c r="I16" s="25">
        <v>12872.802418738755</v>
      </c>
      <c r="J16" s="25">
        <f t="shared" si="0"/>
        <v>12711.89238850452</v>
      </c>
      <c r="K16" s="25">
        <v>1.031683</v>
      </c>
      <c r="L16" s="24" t="s">
        <v>39</v>
      </c>
      <c r="M16" s="81" t="s">
        <v>25</v>
      </c>
      <c r="N16" s="21">
        <v>1</v>
      </c>
      <c r="O16" s="75">
        <v>12711.89238850452</v>
      </c>
      <c r="P16" s="21">
        <v>1</v>
      </c>
      <c r="Q16" s="75">
        <v>31978.889228114807</v>
      </c>
      <c r="R16" s="75">
        <v>12711.89238850452</v>
      </c>
      <c r="S16" s="75">
        <f t="shared" si="1"/>
        <v>19266.996839610285</v>
      </c>
    </row>
    <row r="17" spans="1:19" ht="9.75">
      <c r="A17" s="21">
        <v>13</v>
      </c>
      <c r="B17" s="10" t="s">
        <v>112</v>
      </c>
      <c r="C17" s="10" t="s">
        <v>113</v>
      </c>
      <c r="D17" s="10" t="s">
        <v>111</v>
      </c>
      <c r="E17" s="9" t="s">
        <v>26</v>
      </c>
      <c r="F17" s="11" t="s">
        <v>109</v>
      </c>
      <c r="G17" s="10" t="s">
        <v>110</v>
      </c>
      <c r="H17" s="13">
        <v>5555.654611281332</v>
      </c>
      <c r="I17" s="25">
        <v>1736.0908467507868</v>
      </c>
      <c r="J17" s="25">
        <f t="shared" si="0"/>
        <v>1714.3897111664019</v>
      </c>
      <c r="K17" s="25">
        <v>1.031683</v>
      </c>
      <c r="L17" s="24" t="s">
        <v>39</v>
      </c>
      <c r="M17" s="81" t="s">
        <v>25</v>
      </c>
      <c r="N17" s="21">
        <v>1</v>
      </c>
      <c r="O17" s="75">
        <v>1714.3897111664019</v>
      </c>
      <c r="P17" s="21">
        <v>1</v>
      </c>
      <c r="Q17" s="75">
        <v>5555.654611281332</v>
      </c>
      <c r="R17" s="75">
        <v>1714.3897111664019</v>
      </c>
      <c r="S17" s="75">
        <f t="shared" si="1"/>
        <v>3841.2649001149302</v>
      </c>
    </row>
    <row r="18" spans="1:19" ht="9.75">
      <c r="A18" s="21">
        <v>14</v>
      </c>
      <c r="B18" s="10" t="s">
        <v>112</v>
      </c>
      <c r="C18" s="10" t="s">
        <v>117</v>
      </c>
      <c r="D18" s="10"/>
      <c r="E18" s="9" t="s">
        <v>26</v>
      </c>
      <c r="F18" s="11" t="s">
        <v>115</v>
      </c>
      <c r="G18" s="10" t="s">
        <v>116</v>
      </c>
      <c r="H18" s="13">
        <v>18280.102934308117</v>
      </c>
      <c r="I18" s="25">
        <v>902.464069903564</v>
      </c>
      <c r="J18" s="25">
        <f t="shared" si="0"/>
        <v>891.1832690297695</v>
      </c>
      <c r="K18" s="25">
        <v>1.031683</v>
      </c>
      <c r="L18" s="24" t="s">
        <v>39</v>
      </c>
      <c r="M18" s="81" t="s">
        <v>25</v>
      </c>
      <c r="N18" s="21">
        <v>1</v>
      </c>
      <c r="O18" s="75">
        <v>891.1832690297695</v>
      </c>
      <c r="P18" s="21">
        <v>1</v>
      </c>
      <c r="Q18" s="75">
        <v>18280.102934308117</v>
      </c>
      <c r="R18" s="75">
        <v>891.1832690297695</v>
      </c>
      <c r="S18" s="75">
        <f t="shared" si="1"/>
        <v>17388.919665278347</v>
      </c>
    </row>
    <row r="19" spans="1:19" ht="9.75">
      <c r="A19" s="21">
        <v>15</v>
      </c>
      <c r="B19" s="10" t="s">
        <v>112</v>
      </c>
      <c r="C19" s="10" t="s">
        <v>120</v>
      </c>
      <c r="D19" s="10" t="s">
        <v>119</v>
      </c>
      <c r="E19" s="9" t="s">
        <v>26</v>
      </c>
      <c r="F19" s="11" t="s">
        <v>118</v>
      </c>
      <c r="G19" s="10" t="s">
        <v>110</v>
      </c>
      <c r="H19" s="13">
        <v>6185.323316468646</v>
      </c>
      <c r="I19" s="25">
        <v>1932.835428021323</v>
      </c>
      <c r="J19" s="25">
        <f t="shared" si="0"/>
        <v>1908.6749851710565</v>
      </c>
      <c r="K19" s="25">
        <v>1.031683</v>
      </c>
      <c r="L19" s="24" t="s">
        <v>39</v>
      </c>
      <c r="M19" s="81" t="s">
        <v>25</v>
      </c>
      <c r="N19" s="21">
        <v>1</v>
      </c>
      <c r="O19" s="75">
        <v>1908.6749851710565</v>
      </c>
      <c r="P19" s="21">
        <v>1</v>
      </c>
      <c r="Q19" s="75">
        <v>6185.323316468646</v>
      </c>
      <c r="R19" s="75">
        <v>1908.6749851710565</v>
      </c>
      <c r="S19" s="75">
        <f t="shared" si="1"/>
        <v>4276.64833129759</v>
      </c>
    </row>
    <row r="20" spans="1:19" ht="9.75">
      <c r="A20" s="21">
        <v>16</v>
      </c>
      <c r="B20" s="10" t="s">
        <v>112</v>
      </c>
      <c r="C20" s="10" t="s">
        <v>120</v>
      </c>
      <c r="D20" s="10" t="s">
        <v>122</v>
      </c>
      <c r="E20" s="9" t="s">
        <v>26</v>
      </c>
      <c r="F20" s="11" t="s">
        <v>121</v>
      </c>
      <c r="G20" s="10" t="s">
        <v>194</v>
      </c>
      <c r="H20" s="13">
        <v>19152.23950386764</v>
      </c>
      <c r="I20" s="25">
        <v>6088.877971377524</v>
      </c>
      <c r="J20" s="25">
        <f t="shared" si="0"/>
        <v>6012.766996735305</v>
      </c>
      <c r="K20" s="25">
        <v>1.031683</v>
      </c>
      <c r="L20" s="24" t="s">
        <v>39</v>
      </c>
      <c r="M20" s="81" t="s">
        <v>25</v>
      </c>
      <c r="N20" s="21">
        <v>1</v>
      </c>
      <c r="O20" s="75">
        <v>6012.766996735305</v>
      </c>
      <c r="P20" s="21">
        <v>1</v>
      </c>
      <c r="Q20" s="75">
        <v>19152.23950386764</v>
      </c>
      <c r="R20" s="75">
        <v>6012.766996735305</v>
      </c>
      <c r="S20" s="75">
        <f t="shared" si="1"/>
        <v>13139.472507132336</v>
      </c>
    </row>
    <row r="21" spans="1:19" ht="9.75">
      <c r="A21" s="21">
        <v>17</v>
      </c>
      <c r="B21" s="10" t="s">
        <v>112</v>
      </c>
      <c r="C21" s="10" t="s">
        <v>124</v>
      </c>
      <c r="D21" s="10"/>
      <c r="E21" s="9" t="s">
        <v>26</v>
      </c>
      <c r="F21" s="11" t="s">
        <v>123</v>
      </c>
      <c r="G21" s="10" t="s">
        <v>110</v>
      </c>
      <c r="H21" s="13">
        <v>13607.711296231022</v>
      </c>
      <c r="I21" s="25">
        <v>2692.7707198896455</v>
      </c>
      <c r="J21" s="25">
        <f t="shared" si="0"/>
        <v>2659.111085891025</v>
      </c>
      <c r="K21" s="25">
        <v>1.031683</v>
      </c>
      <c r="L21" s="24" t="s">
        <v>39</v>
      </c>
      <c r="M21" s="81" t="s">
        <v>25</v>
      </c>
      <c r="N21" s="21">
        <v>1</v>
      </c>
      <c r="O21" s="75">
        <v>2659.111085891025</v>
      </c>
      <c r="P21" s="21">
        <v>1</v>
      </c>
      <c r="Q21" s="75">
        <v>13607.711296231022</v>
      </c>
      <c r="R21" s="75">
        <v>2659.111085891025</v>
      </c>
      <c r="S21" s="75">
        <f t="shared" si="1"/>
        <v>10948.600210339997</v>
      </c>
    </row>
    <row r="22" spans="1:19" ht="9.75">
      <c r="A22" s="21">
        <v>18</v>
      </c>
      <c r="B22" s="10" t="s">
        <v>112</v>
      </c>
      <c r="C22" s="10" t="s">
        <v>127</v>
      </c>
      <c r="D22" s="10"/>
      <c r="E22" s="9" t="s">
        <v>26</v>
      </c>
      <c r="F22" s="11" t="s">
        <v>125</v>
      </c>
      <c r="G22" s="10" t="s">
        <v>126</v>
      </c>
      <c r="H22" s="13">
        <v>2778.4504241243526</v>
      </c>
      <c r="I22" s="25">
        <v>902.464069903564</v>
      </c>
      <c r="J22" s="25">
        <f t="shared" si="0"/>
        <v>891.1832690297695</v>
      </c>
      <c r="K22" s="25">
        <v>1.031683</v>
      </c>
      <c r="L22" s="24" t="s">
        <v>39</v>
      </c>
      <c r="M22" s="81" t="s">
        <v>25</v>
      </c>
      <c r="N22" s="21">
        <v>1</v>
      </c>
      <c r="O22" s="75">
        <v>891.1832690297695</v>
      </c>
      <c r="P22" s="21">
        <v>1</v>
      </c>
      <c r="Q22" s="75">
        <v>2778.4504241243526</v>
      </c>
      <c r="R22" s="75">
        <v>891.1832690297695</v>
      </c>
      <c r="S22" s="75">
        <f t="shared" si="1"/>
        <v>1887.2671550945831</v>
      </c>
    </row>
    <row r="23" spans="1:19" ht="9.75">
      <c r="A23" s="21">
        <v>19</v>
      </c>
      <c r="B23" s="10" t="s">
        <v>131</v>
      </c>
      <c r="C23" s="10" t="s">
        <v>42</v>
      </c>
      <c r="D23" s="10" t="s">
        <v>77</v>
      </c>
      <c r="E23" s="9" t="s">
        <v>26</v>
      </c>
      <c r="F23" s="11" t="s">
        <v>75</v>
      </c>
      <c r="G23" s="10" t="s">
        <v>76</v>
      </c>
      <c r="H23" s="13">
        <v>476.2619194514945</v>
      </c>
      <c r="I23" s="25">
        <v>108.40619328196526</v>
      </c>
      <c r="J23" s="25">
        <f t="shared" si="0"/>
        <v>107.05111586594069</v>
      </c>
      <c r="K23" s="25">
        <v>1.031683</v>
      </c>
      <c r="L23" s="24" t="s">
        <v>39</v>
      </c>
      <c r="M23" s="81" t="s">
        <v>25</v>
      </c>
      <c r="N23" s="21">
        <v>1</v>
      </c>
      <c r="O23" s="75">
        <v>107.05111586594069</v>
      </c>
      <c r="P23" s="21">
        <v>1</v>
      </c>
      <c r="Q23" s="75">
        <v>476.2619194514945</v>
      </c>
      <c r="R23" s="75">
        <v>107.05111586594069</v>
      </c>
      <c r="S23" s="75">
        <f t="shared" si="1"/>
        <v>369.21080358555383</v>
      </c>
    </row>
    <row r="24" spans="1:19" ht="9.75">
      <c r="A24" s="21">
        <v>20</v>
      </c>
      <c r="B24" s="10" t="s">
        <v>8</v>
      </c>
      <c r="C24" s="10" t="s">
        <v>55</v>
      </c>
      <c r="D24" s="10"/>
      <c r="E24" s="9" t="s">
        <v>26</v>
      </c>
      <c r="F24" s="39" t="s">
        <v>9</v>
      </c>
      <c r="G24" s="10" t="s">
        <v>10</v>
      </c>
      <c r="H24" s="13">
        <v>238842.13232860086</v>
      </c>
      <c r="I24" s="25">
        <v>110869.87028504774</v>
      </c>
      <c r="J24" s="25">
        <f t="shared" si="0"/>
        <v>109483.99690648465</v>
      </c>
      <c r="K24" s="25">
        <v>1.031683</v>
      </c>
      <c r="L24" s="24" t="s">
        <v>39</v>
      </c>
      <c r="M24" s="81" t="s">
        <v>25</v>
      </c>
      <c r="N24" s="21">
        <v>1</v>
      </c>
      <c r="O24" s="75">
        <v>109483.99690648465</v>
      </c>
      <c r="P24" s="21">
        <v>1</v>
      </c>
      <c r="Q24" s="75">
        <v>238842.13232860086</v>
      </c>
      <c r="R24" s="75">
        <v>109483.99690648465</v>
      </c>
      <c r="S24" s="75">
        <f t="shared" si="1"/>
        <v>129358.1354221162</v>
      </c>
    </row>
    <row r="25" spans="1:19" ht="9.75">
      <c r="A25" s="21">
        <v>21</v>
      </c>
      <c r="B25" s="10" t="s">
        <v>14</v>
      </c>
      <c r="C25" s="10" t="s">
        <v>55</v>
      </c>
      <c r="D25" s="10"/>
      <c r="E25" s="9" t="s">
        <v>26</v>
      </c>
      <c r="F25" s="39" t="s">
        <v>17</v>
      </c>
      <c r="G25" s="10" t="s">
        <v>140</v>
      </c>
      <c r="H25" s="13">
        <v>279021.450230053</v>
      </c>
      <c r="I25" s="25">
        <v>110869.87028504774</v>
      </c>
      <c r="J25" s="25">
        <f t="shared" si="0"/>
        <v>109483.99690648465</v>
      </c>
      <c r="K25" s="25">
        <v>1.031683</v>
      </c>
      <c r="L25" s="24" t="s">
        <v>39</v>
      </c>
      <c r="M25" s="81" t="s">
        <v>25</v>
      </c>
      <c r="N25" s="21">
        <v>1</v>
      </c>
      <c r="O25" s="75">
        <v>109483.99690648465</v>
      </c>
      <c r="P25" s="21">
        <v>1</v>
      </c>
      <c r="Q25" s="75">
        <v>279021.450230053</v>
      </c>
      <c r="R25" s="75">
        <v>109483.99690648465</v>
      </c>
      <c r="S25" s="75">
        <f t="shared" si="1"/>
        <v>169537.45332356833</v>
      </c>
    </row>
    <row r="26" spans="1:19" ht="9.75">
      <c r="A26" s="21">
        <v>22</v>
      </c>
      <c r="B26" s="10" t="s">
        <v>134</v>
      </c>
      <c r="C26" s="10" t="s">
        <v>43</v>
      </c>
      <c r="D26" s="10"/>
      <c r="E26" s="9" t="s">
        <v>26</v>
      </c>
      <c r="F26" s="11" t="s">
        <v>180</v>
      </c>
      <c r="G26" s="10" t="s">
        <v>133</v>
      </c>
      <c r="H26" s="13">
        <v>58720.00400069019</v>
      </c>
      <c r="I26" s="25">
        <v>15552.300281186013</v>
      </c>
      <c r="J26" s="25">
        <f t="shared" si="0"/>
        <v>15357.896527671188</v>
      </c>
      <c r="K26" s="25">
        <v>1.031683</v>
      </c>
      <c r="L26" s="24" t="s">
        <v>39</v>
      </c>
      <c r="M26" s="81" t="s">
        <v>25</v>
      </c>
      <c r="N26" s="21">
        <v>1</v>
      </c>
      <c r="O26" s="75">
        <v>15357.896527671188</v>
      </c>
      <c r="P26" s="21">
        <v>1</v>
      </c>
      <c r="Q26" s="75">
        <v>58720.00400069019</v>
      </c>
      <c r="R26" s="75">
        <v>15357.896527671188</v>
      </c>
      <c r="S26" s="75">
        <f t="shared" si="1"/>
        <v>43362.107473019</v>
      </c>
    </row>
    <row r="27" spans="1:19" ht="9.75">
      <c r="A27" s="21">
        <v>23</v>
      </c>
      <c r="B27" s="10" t="s">
        <v>44</v>
      </c>
      <c r="C27" s="10" t="s">
        <v>46</v>
      </c>
      <c r="D27" s="10"/>
      <c r="E27" s="9" t="s">
        <v>26</v>
      </c>
      <c r="F27" s="11" t="s">
        <v>45</v>
      </c>
      <c r="G27" s="43"/>
      <c r="H27" s="13">
        <v>14954.843608483188</v>
      </c>
      <c r="I27" s="48">
        <v>9025.83618365227</v>
      </c>
      <c r="J27" s="25">
        <f t="shared" si="0"/>
        <v>8913.013231356617</v>
      </c>
      <c r="K27" s="25"/>
      <c r="L27" s="24"/>
      <c r="M27" s="81"/>
      <c r="N27" s="21">
        <v>1</v>
      </c>
      <c r="O27" s="75">
        <v>8913.013231356617</v>
      </c>
      <c r="P27" s="21">
        <v>1</v>
      </c>
      <c r="Q27" s="75">
        <v>14954.843608483188</v>
      </c>
      <c r="R27" s="75">
        <v>8913.013231356617</v>
      </c>
      <c r="S27" s="75">
        <f t="shared" si="1"/>
        <v>6041.830377126571</v>
      </c>
    </row>
    <row r="28" spans="1:19" s="4" customFormat="1" ht="9.75">
      <c r="A28" s="14"/>
      <c r="B28" s="15" t="s">
        <v>27</v>
      </c>
      <c r="C28" s="15"/>
      <c r="D28" s="15"/>
      <c r="E28" s="7"/>
      <c r="F28" s="16"/>
      <c r="G28" s="15"/>
      <c r="H28" s="17">
        <f>SUM(H5:H27)</f>
        <v>1110699.8000367628</v>
      </c>
      <c r="I28" s="17">
        <f>SUM(I5:I36)</f>
        <v>685585.1408951499</v>
      </c>
      <c r="J28" s="17">
        <f>SUM(J5:J27)</f>
        <v>463528.8986942275</v>
      </c>
      <c r="K28" s="17"/>
      <c r="L28" s="17"/>
      <c r="M28" s="83"/>
      <c r="N28" s="87">
        <f aca="true" t="shared" si="2" ref="N28:S28">SUM(N5:N27)</f>
        <v>23</v>
      </c>
      <c r="O28" s="93">
        <f t="shared" si="2"/>
        <v>463528.8986942275</v>
      </c>
      <c r="P28" s="87">
        <f t="shared" si="2"/>
        <v>23</v>
      </c>
      <c r="Q28" s="93">
        <f t="shared" si="2"/>
        <v>1110699.8000367628</v>
      </c>
      <c r="R28" s="93">
        <f t="shared" si="2"/>
        <v>463528.8986942275</v>
      </c>
      <c r="S28" s="93">
        <f t="shared" si="2"/>
        <v>647170.9013425352</v>
      </c>
    </row>
    <row r="29" ht="9.75">
      <c r="I29" s="42"/>
    </row>
    <row r="30" ht="9.75">
      <c r="S30" s="2"/>
    </row>
    <row r="31" ht="9.75">
      <c r="J31" s="42"/>
    </row>
    <row r="32" ht="9.75">
      <c r="J32" s="47"/>
    </row>
    <row r="37" spans="2:10" ht="12.75">
      <c r="B37" s="76" t="s">
        <v>213</v>
      </c>
      <c r="C37" s="77">
        <v>1110699.8</v>
      </c>
      <c r="D37" s="94">
        <v>463528.9</v>
      </c>
      <c r="E37" s="96"/>
      <c r="F37" s="96"/>
      <c r="G37" s="96"/>
      <c r="H37" s="95">
        <v>1110699.8</v>
      </c>
      <c r="I37" s="77"/>
      <c r="J37" s="78">
        <v>463528.9</v>
      </c>
    </row>
    <row r="38" spans="2:10" ht="12.75">
      <c r="B38" s="76" t="s">
        <v>215</v>
      </c>
      <c r="C38" s="77">
        <v>5785781.08</v>
      </c>
      <c r="D38" s="94">
        <v>572675.7</v>
      </c>
      <c r="E38" s="96"/>
      <c r="F38" s="96"/>
      <c r="G38" s="96"/>
      <c r="H38" s="95">
        <v>5785781.08</v>
      </c>
      <c r="I38" s="77"/>
      <c r="J38" s="78">
        <v>572675.7</v>
      </c>
    </row>
    <row r="39" spans="2:10" ht="12.75">
      <c r="B39" s="76" t="s">
        <v>216</v>
      </c>
      <c r="C39" s="77">
        <v>125912.83</v>
      </c>
      <c r="D39" s="94">
        <v>43981.15</v>
      </c>
      <c r="E39" s="96"/>
      <c r="F39" s="96"/>
      <c r="G39" s="96"/>
      <c r="H39" s="95">
        <v>125912.83</v>
      </c>
      <c r="I39" s="77"/>
      <c r="J39" s="78">
        <v>43981.15</v>
      </c>
    </row>
    <row r="40" spans="2:10" ht="12.75">
      <c r="B40" s="76" t="s">
        <v>214</v>
      </c>
      <c r="C40" s="77">
        <v>431230.16</v>
      </c>
      <c r="D40" s="94">
        <v>17694.31</v>
      </c>
      <c r="E40" s="96"/>
      <c r="F40" s="96"/>
      <c r="G40" s="96"/>
      <c r="H40" s="95">
        <v>431230.16</v>
      </c>
      <c r="I40" s="77"/>
      <c r="J40" s="78">
        <v>17694.31</v>
      </c>
    </row>
    <row r="41" spans="2:10" ht="12.75">
      <c r="B41" s="76" t="s">
        <v>65</v>
      </c>
      <c r="C41" s="77">
        <v>38300.86</v>
      </c>
      <c r="D41" s="94">
        <v>26.14</v>
      </c>
      <c r="E41" s="96"/>
      <c r="F41" s="96"/>
      <c r="G41" s="96"/>
      <c r="H41" s="95">
        <v>38300.86</v>
      </c>
      <c r="I41" s="77"/>
      <c r="J41" s="78">
        <v>26.14</v>
      </c>
    </row>
    <row r="42" spans="2:10" ht="12.75">
      <c r="B42" s="76" t="s">
        <v>144</v>
      </c>
      <c r="C42" s="77">
        <f>SUM(C37:C41)</f>
        <v>7491924.73</v>
      </c>
      <c r="D42" s="94">
        <f>SUM(D37:D41)</f>
        <v>1097906.2</v>
      </c>
      <c r="E42" s="96"/>
      <c r="F42" s="96"/>
      <c r="G42" s="96"/>
      <c r="H42" s="95">
        <f>SUM(H37:H41)</f>
        <v>7491924.73</v>
      </c>
      <c r="I42" s="77"/>
      <c r="J42" s="78">
        <f>SUM(J37:J41)</f>
        <v>1097906.2</v>
      </c>
    </row>
  </sheetData>
  <sheetProtection/>
  <mergeCells count="10">
    <mergeCell ref="A2:A3"/>
    <mergeCell ref="B2:B3"/>
    <mergeCell ref="C2:C3"/>
    <mergeCell ref="D2:D3"/>
    <mergeCell ref="P2:R2"/>
    <mergeCell ref="S2:S3"/>
    <mergeCell ref="E2:E3"/>
    <mergeCell ref="F2:F3"/>
    <mergeCell ref="G2:G3"/>
    <mergeCell ref="N2:O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2" max="2" width="7.75390625" style="0" customWidth="1"/>
    <col min="3" max="3" width="20.75390625" style="0" customWidth="1"/>
    <col min="4" max="4" width="17.50390625" style="0" customWidth="1"/>
    <col min="5" max="5" width="8.125" style="0" customWidth="1"/>
    <col min="7" max="7" width="10.75390625" style="0" customWidth="1"/>
  </cols>
  <sheetData>
    <row r="1" spans="1:7" ht="15">
      <c r="A1" s="126" t="s">
        <v>279</v>
      </c>
      <c r="B1" s="126"/>
      <c r="C1" s="126"/>
      <c r="D1" s="126"/>
      <c r="E1" s="126"/>
      <c r="F1" s="126"/>
      <c r="G1" s="126"/>
    </row>
    <row r="2" spans="1:7" ht="24" customHeight="1">
      <c r="A2" s="125" t="s">
        <v>280</v>
      </c>
      <c r="B2" s="125"/>
      <c r="C2" s="125"/>
      <c r="D2" s="125"/>
      <c r="E2" s="125"/>
      <c r="F2" s="125"/>
      <c r="G2" s="125"/>
    </row>
    <row r="3" spans="1:7" ht="29.25">
      <c r="A3" s="97" t="s">
        <v>69</v>
      </c>
      <c r="B3" s="98" t="s">
        <v>31</v>
      </c>
      <c r="C3" s="99" t="s">
        <v>24</v>
      </c>
      <c r="D3" s="99" t="s">
        <v>29</v>
      </c>
      <c r="E3" s="6" t="s">
        <v>72</v>
      </c>
      <c r="F3" s="100" t="s">
        <v>30</v>
      </c>
      <c r="G3" s="6" t="s">
        <v>73</v>
      </c>
    </row>
    <row r="4" spans="1:7" ht="12.75">
      <c r="A4" s="97">
        <v>1</v>
      </c>
      <c r="B4" s="98">
        <v>2</v>
      </c>
      <c r="C4" s="99">
        <v>3</v>
      </c>
      <c r="D4" s="99">
        <v>4</v>
      </c>
      <c r="E4" s="97">
        <v>5</v>
      </c>
      <c r="F4" s="100" t="s">
        <v>277</v>
      </c>
      <c r="G4" s="97">
        <v>7</v>
      </c>
    </row>
    <row r="5" spans="1:7" ht="12.75">
      <c r="A5" s="102">
        <v>1</v>
      </c>
      <c r="B5" s="22">
        <v>1</v>
      </c>
      <c r="C5" s="28" t="s">
        <v>302</v>
      </c>
      <c r="D5" s="9" t="s">
        <v>276</v>
      </c>
      <c r="E5" s="9" t="s">
        <v>26</v>
      </c>
      <c r="F5" s="103" t="s">
        <v>206</v>
      </c>
      <c r="G5" s="101" t="s">
        <v>205</v>
      </c>
    </row>
    <row r="6" spans="1:7" ht="12.75">
      <c r="A6" s="102">
        <v>2</v>
      </c>
      <c r="B6" s="22">
        <v>1</v>
      </c>
      <c r="C6" s="28" t="s">
        <v>302</v>
      </c>
      <c r="D6" s="9" t="s">
        <v>276</v>
      </c>
      <c r="E6" s="9" t="s">
        <v>26</v>
      </c>
      <c r="F6" s="103" t="s">
        <v>207</v>
      </c>
      <c r="G6" s="101" t="s">
        <v>205</v>
      </c>
    </row>
    <row r="7" spans="1:7" ht="12.75">
      <c r="A7" s="102">
        <v>3</v>
      </c>
      <c r="B7" s="22">
        <v>1</v>
      </c>
      <c r="C7" s="28" t="s">
        <v>201</v>
      </c>
      <c r="D7" s="9" t="s">
        <v>278</v>
      </c>
      <c r="E7" s="9" t="s">
        <v>26</v>
      </c>
      <c r="F7" s="103" t="s">
        <v>208</v>
      </c>
      <c r="G7" s="101" t="s">
        <v>194</v>
      </c>
    </row>
    <row r="8" spans="1:7" ht="12.75">
      <c r="A8" s="102">
        <v>4</v>
      </c>
      <c r="B8" s="22">
        <v>1</v>
      </c>
      <c r="C8" s="28" t="s">
        <v>11</v>
      </c>
      <c r="D8" s="9"/>
      <c r="E8" s="9" t="s">
        <v>26</v>
      </c>
      <c r="F8" s="103" t="s">
        <v>261</v>
      </c>
      <c r="G8" s="101" t="s">
        <v>262</v>
      </c>
    </row>
    <row r="9" spans="1:7" ht="12.75">
      <c r="A9" s="102">
        <v>5</v>
      </c>
      <c r="B9" s="22">
        <v>1</v>
      </c>
      <c r="C9" s="28" t="s">
        <v>263</v>
      </c>
      <c r="D9" s="9" t="s">
        <v>264</v>
      </c>
      <c r="E9" s="9" t="s">
        <v>26</v>
      </c>
      <c r="F9" s="103" t="s">
        <v>265</v>
      </c>
      <c r="G9" s="101" t="s">
        <v>262</v>
      </c>
    </row>
    <row r="10" spans="1:7" ht="12.75">
      <c r="A10" s="102">
        <v>6</v>
      </c>
      <c r="B10" s="22">
        <v>1</v>
      </c>
      <c r="C10" s="28" t="s">
        <v>263</v>
      </c>
      <c r="D10" s="9" t="s">
        <v>266</v>
      </c>
      <c r="E10" s="9" t="s">
        <v>26</v>
      </c>
      <c r="F10" s="103" t="s">
        <v>267</v>
      </c>
      <c r="G10" s="101" t="s">
        <v>262</v>
      </c>
    </row>
    <row r="11" spans="1:7" ht="12.75">
      <c r="A11" s="102">
        <v>7</v>
      </c>
      <c r="B11" s="22">
        <v>1</v>
      </c>
      <c r="C11" s="28" t="s">
        <v>217</v>
      </c>
      <c r="D11" s="9" t="s">
        <v>282</v>
      </c>
      <c r="E11" s="9" t="s">
        <v>26</v>
      </c>
      <c r="F11" s="103" t="s">
        <v>218</v>
      </c>
      <c r="G11" s="101" t="s">
        <v>12</v>
      </c>
    </row>
    <row r="12" spans="1:7" ht="12.75">
      <c r="A12" s="108">
        <v>8</v>
      </c>
      <c r="B12" s="109">
        <v>1</v>
      </c>
      <c r="C12" s="38" t="s">
        <v>364</v>
      </c>
      <c r="D12" s="110"/>
      <c r="E12" s="110" t="s">
        <v>26</v>
      </c>
      <c r="F12" s="105" t="s">
        <v>365</v>
      </c>
      <c r="G12" s="111" t="s">
        <v>366</v>
      </c>
    </row>
    <row r="13" spans="1:7" ht="12.75">
      <c r="A13" s="102">
        <v>9</v>
      </c>
      <c r="B13" s="22">
        <v>1</v>
      </c>
      <c r="C13" s="28" t="s">
        <v>244</v>
      </c>
      <c r="D13" s="9" t="s">
        <v>283</v>
      </c>
      <c r="E13" s="9" t="s">
        <v>26</v>
      </c>
      <c r="F13" s="103" t="s">
        <v>245</v>
      </c>
      <c r="G13" s="101" t="s">
        <v>81</v>
      </c>
    </row>
    <row r="14" spans="1:7" ht="12.75">
      <c r="A14" s="102">
        <v>10</v>
      </c>
      <c r="B14" s="22">
        <v>1</v>
      </c>
      <c r="C14" s="28" t="s">
        <v>232</v>
      </c>
      <c r="D14" s="9" t="s">
        <v>284</v>
      </c>
      <c r="E14" s="9" t="s">
        <v>26</v>
      </c>
      <c r="F14" s="103" t="s">
        <v>233</v>
      </c>
      <c r="G14" s="101" t="s">
        <v>5</v>
      </c>
    </row>
    <row r="15" spans="1:7" ht="12.75">
      <c r="A15" s="102">
        <v>11</v>
      </c>
      <c r="B15" s="22">
        <v>1</v>
      </c>
      <c r="C15" s="28" t="s">
        <v>234</v>
      </c>
      <c r="D15" s="9" t="s">
        <v>285</v>
      </c>
      <c r="E15" s="9" t="s">
        <v>26</v>
      </c>
      <c r="F15" s="103" t="s">
        <v>235</v>
      </c>
      <c r="G15" s="101" t="s">
        <v>96</v>
      </c>
    </row>
    <row r="16" spans="1:7" ht="12.75">
      <c r="A16" s="102">
        <v>12</v>
      </c>
      <c r="B16" s="22">
        <v>1</v>
      </c>
      <c r="C16" s="28" t="s">
        <v>250</v>
      </c>
      <c r="D16" s="9"/>
      <c r="E16" s="9" t="s">
        <v>26</v>
      </c>
      <c r="F16" s="103" t="s">
        <v>251</v>
      </c>
      <c r="G16" s="101" t="s">
        <v>139</v>
      </c>
    </row>
    <row r="17" spans="1:7" ht="12.75">
      <c r="A17" s="102">
        <v>13</v>
      </c>
      <c r="B17" s="22">
        <v>1</v>
      </c>
      <c r="C17" s="28" t="s">
        <v>222</v>
      </c>
      <c r="D17" s="9" t="s">
        <v>286</v>
      </c>
      <c r="E17" s="9" t="s">
        <v>26</v>
      </c>
      <c r="F17" s="103" t="s">
        <v>223</v>
      </c>
      <c r="G17" s="101" t="s">
        <v>171</v>
      </c>
    </row>
    <row r="18" spans="1:7" ht="12.75">
      <c r="A18" s="102">
        <v>14</v>
      </c>
      <c r="B18" s="22">
        <v>1</v>
      </c>
      <c r="C18" s="28" t="s">
        <v>224</v>
      </c>
      <c r="D18" s="9" t="s">
        <v>287</v>
      </c>
      <c r="E18" s="9" t="s">
        <v>26</v>
      </c>
      <c r="F18" s="103" t="s">
        <v>225</v>
      </c>
      <c r="G18" s="101" t="s">
        <v>5</v>
      </c>
    </row>
    <row r="19" spans="1:7" ht="12.75">
      <c r="A19" s="102">
        <v>15</v>
      </c>
      <c r="B19" s="22">
        <v>1</v>
      </c>
      <c r="C19" s="28" t="s">
        <v>209</v>
      </c>
      <c r="D19" s="9"/>
      <c r="E19" s="9" t="s">
        <v>26</v>
      </c>
      <c r="F19" s="103" t="s">
        <v>236</v>
      </c>
      <c r="G19" s="101" t="s">
        <v>171</v>
      </c>
    </row>
    <row r="20" spans="1:7" ht="12.75">
      <c r="A20" s="102">
        <v>16</v>
      </c>
      <c r="B20" s="22">
        <v>1</v>
      </c>
      <c r="C20" s="28" t="s">
        <v>209</v>
      </c>
      <c r="D20" s="9" t="s">
        <v>288</v>
      </c>
      <c r="E20" s="9" t="s">
        <v>26</v>
      </c>
      <c r="F20" s="103" t="s">
        <v>221</v>
      </c>
      <c r="G20" s="101" t="s">
        <v>81</v>
      </c>
    </row>
    <row r="21" spans="1:7" ht="12.75">
      <c r="A21" s="102">
        <v>17</v>
      </c>
      <c r="B21" s="22">
        <v>1</v>
      </c>
      <c r="C21" s="28" t="s">
        <v>209</v>
      </c>
      <c r="D21" s="9" t="s">
        <v>289</v>
      </c>
      <c r="E21" s="9" t="s">
        <v>26</v>
      </c>
      <c r="F21" s="103" t="s">
        <v>228</v>
      </c>
      <c r="G21" s="101" t="s">
        <v>211</v>
      </c>
    </row>
    <row r="22" spans="1:7" ht="12.75">
      <c r="A22" s="102">
        <v>18</v>
      </c>
      <c r="B22" s="22">
        <v>1</v>
      </c>
      <c r="C22" s="28" t="s">
        <v>237</v>
      </c>
      <c r="D22" s="9" t="s">
        <v>290</v>
      </c>
      <c r="E22" s="9" t="s">
        <v>26</v>
      </c>
      <c r="F22" s="103" t="s">
        <v>238</v>
      </c>
      <c r="G22" s="101" t="s">
        <v>81</v>
      </c>
    </row>
    <row r="23" spans="1:7" ht="12.75">
      <c r="A23" s="102">
        <v>19</v>
      </c>
      <c r="B23" s="22">
        <v>1</v>
      </c>
      <c r="C23" s="28" t="s">
        <v>219</v>
      </c>
      <c r="D23" s="9" t="s">
        <v>291</v>
      </c>
      <c r="E23" s="9" t="s">
        <v>26</v>
      </c>
      <c r="F23" s="103" t="s">
        <v>220</v>
      </c>
      <c r="G23" s="101" t="s">
        <v>198</v>
      </c>
    </row>
    <row r="24" spans="1:7" ht="12.75">
      <c r="A24" s="102">
        <v>20</v>
      </c>
      <c r="B24" s="22">
        <v>1</v>
      </c>
      <c r="C24" s="28" t="s">
        <v>239</v>
      </c>
      <c r="D24" s="9"/>
      <c r="E24" s="9" t="s">
        <v>26</v>
      </c>
      <c r="F24" s="103" t="s">
        <v>240</v>
      </c>
      <c r="G24" s="101" t="s">
        <v>5</v>
      </c>
    </row>
    <row r="25" spans="1:7" ht="12.75">
      <c r="A25" s="102">
        <v>21</v>
      </c>
      <c r="B25" s="22">
        <v>1</v>
      </c>
      <c r="C25" s="28" t="s">
        <v>202</v>
      </c>
      <c r="D25" s="9"/>
      <c r="E25" s="9" t="s">
        <v>26</v>
      </c>
      <c r="F25" s="103" t="s">
        <v>241</v>
      </c>
      <c r="G25" s="101" t="s">
        <v>242</v>
      </c>
    </row>
    <row r="26" spans="1:7" ht="12.75">
      <c r="A26" s="102">
        <v>22</v>
      </c>
      <c r="B26" s="22">
        <v>1</v>
      </c>
      <c r="C26" s="28" t="s">
        <v>200</v>
      </c>
      <c r="D26" s="9"/>
      <c r="E26" s="9" t="s">
        <v>26</v>
      </c>
      <c r="F26" s="103" t="s">
        <v>243</v>
      </c>
      <c r="G26" s="101" t="s">
        <v>194</v>
      </c>
    </row>
    <row r="27" spans="1:7" ht="12.75">
      <c r="A27" s="102">
        <v>23</v>
      </c>
      <c r="B27" s="22">
        <v>1</v>
      </c>
      <c r="C27" s="28" t="s">
        <v>226</v>
      </c>
      <c r="D27" s="9" t="s">
        <v>292</v>
      </c>
      <c r="E27" s="9" t="s">
        <v>26</v>
      </c>
      <c r="F27" s="103" t="s">
        <v>248</v>
      </c>
      <c r="G27" s="101" t="s">
        <v>96</v>
      </c>
    </row>
    <row r="28" spans="1:7" ht="12.75">
      <c r="A28" s="102">
        <v>24</v>
      </c>
      <c r="B28" s="22">
        <v>1</v>
      </c>
      <c r="C28" s="28" t="s">
        <v>226</v>
      </c>
      <c r="D28" s="9" t="s">
        <v>293</v>
      </c>
      <c r="E28" s="9" t="s">
        <v>26</v>
      </c>
      <c r="F28" s="103" t="s">
        <v>231</v>
      </c>
      <c r="G28" s="101" t="s">
        <v>96</v>
      </c>
    </row>
    <row r="29" spans="1:7" ht="12.75">
      <c r="A29" s="102">
        <v>25</v>
      </c>
      <c r="B29" s="22">
        <v>1</v>
      </c>
      <c r="C29" s="28" t="s">
        <v>226</v>
      </c>
      <c r="D29" s="9" t="s">
        <v>294</v>
      </c>
      <c r="E29" s="9" t="s">
        <v>26</v>
      </c>
      <c r="F29" s="103" t="s">
        <v>230</v>
      </c>
      <c r="G29" s="101" t="s">
        <v>198</v>
      </c>
    </row>
    <row r="30" spans="1:7" ht="12.75">
      <c r="A30" s="102">
        <v>26</v>
      </c>
      <c r="B30" s="22">
        <v>1</v>
      </c>
      <c r="C30" s="28" t="s">
        <v>226</v>
      </c>
      <c r="D30" s="9" t="s">
        <v>295</v>
      </c>
      <c r="E30" s="9" t="s">
        <v>26</v>
      </c>
      <c r="F30" s="103" t="s">
        <v>229</v>
      </c>
      <c r="G30" s="101" t="s">
        <v>81</v>
      </c>
    </row>
    <row r="31" spans="1:7" ht="12.75">
      <c r="A31" s="102">
        <v>27</v>
      </c>
      <c r="B31" s="22">
        <v>1</v>
      </c>
      <c r="C31" s="28" t="s">
        <v>226</v>
      </c>
      <c r="D31" s="9" t="s">
        <v>296</v>
      </c>
      <c r="E31" s="9" t="s">
        <v>26</v>
      </c>
      <c r="F31" s="103" t="s">
        <v>249</v>
      </c>
      <c r="G31" s="101" t="s">
        <v>211</v>
      </c>
    </row>
    <row r="32" spans="1:7" ht="12.75">
      <c r="A32" s="102">
        <v>28</v>
      </c>
      <c r="B32" s="22">
        <v>1</v>
      </c>
      <c r="C32" s="28" t="s">
        <v>226</v>
      </c>
      <c r="D32" s="9" t="s">
        <v>297</v>
      </c>
      <c r="E32" s="9" t="s">
        <v>26</v>
      </c>
      <c r="F32" s="103" t="s">
        <v>246</v>
      </c>
      <c r="G32" s="101" t="s">
        <v>247</v>
      </c>
    </row>
    <row r="33" spans="1:7" ht="12.75">
      <c r="A33" s="102">
        <v>29</v>
      </c>
      <c r="B33" s="22">
        <v>1</v>
      </c>
      <c r="C33" s="28" t="s">
        <v>226</v>
      </c>
      <c r="D33" s="9" t="s">
        <v>298</v>
      </c>
      <c r="E33" s="9" t="s">
        <v>26</v>
      </c>
      <c r="F33" s="103" t="s">
        <v>227</v>
      </c>
      <c r="G33" s="101" t="s">
        <v>143</v>
      </c>
    </row>
    <row r="34" spans="1:7" ht="12.75">
      <c r="A34" s="102">
        <v>30</v>
      </c>
      <c r="B34" s="22">
        <v>1</v>
      </c>
      <c r="C34" s="28" t="s">
        <v>252</v>
      </c>
      <c r="D34" s="9" t="s">
        <v>299</v>
      </c>
      <c r="E34" s="9" t="s">
        <v>26</v>
      </c>
      <c r="F34" s="103" t="s">
        <v>253</v>
      </c>
      <c r="G34" s="101" t="s">
        <v>247</v>
      </c>
    </row>
    <row r="35" spans="1:7" ht="12.75">
      <c r="A35" s="102">
        <v>31</v>
      </c>
      <c r="B35" s="22">
        <v>1</v>
      </c>
      <c r="C35" s="28" t="s">
        <v>256</v>
      </c>
      <c r="D35" s="9"/>
      <c r="E35" s="9" t="s">
        <v>26</v>
      </c>
      <c r="F35" s="103" t="s">
        <v>257</v>
      </c>
      <c r="G35" s="101" t="s">
        <v>81</v>
      </c>
    </row>
    <row r="36" spans="1:7" ht="12.75">
      <c r="A36" s="102">
        <v>32</v>
      </c>
      <c r="B36" s="22">
        <v>1</v>
      </c>
      <c r="C36" s="28" t="s">
        <v>256</v>
      </c>
      <c r="D36" s="9"/>
      <c r="E36" s="9" t="s">
        <v>26</v>
      </c>
      <c r="F36" s="103" t="s">
        <v>259</v>
      </c>
      <c r="G36" s="101" t="s">
        <v>260</v>
      </c>
    </row>
    <row r="37" spans="1:7" ht="12.75">
      <c r="A37" s="102">
        <v>33</v>
      </c>
      <c r="B37" s="22">
        <v>1</v>
      </c>
      <c r="C37" s="28" t="s">
        <v>256</v>
      </c>
      <c r="D37" s="9"/>
      <c r="E37" s="9" t="s">
        <v>26</v>
      </c>
      <c r="F37" s="103" t="s">
        <v>258</v>
      </c>
      <c r="G37" s="101" t="s">
        <v>212</v>
      </c>
    </row>
    <row r="38" spans="1:7" ht="12.75">
      <c r="A38" s="102">
        <v>34</v>
      </c>
      <c r="B38" s="22">
        <v>1</v>
      </c>
      <c r="C38" s="28" t="s">
        <v>254</v>
      </c>
      <c r="D38" s="9"/>
      <c r="E38" s="9" t="s">
        <v>26</v>
      </c>
      <c r="F38" s="103" t="s">
        <v>255</v>
      </c>
      <c r="G38" s="101" t="s">
        <v>38</v>
      </c>
    </row>
    <row r="39" spans="1:7" ht="12.75">
      <c r="A39" s="102">
        <v>35</v>
      </c>
      <c r="B39" s="22">
        <v>1</v>
      </c>
      <c r="C39" s="28" t="s">
        <v>40</v>
      </c>
      <c r="D39" s="9" t="s">
        <v>300</v>
      </c>
      <c r="E39" s="9" t="s">
        <v>26</v>
      </c>
      <c r="F39" s="103" t="s">
        <v>268</v>
      </c>
      <c r="G39" s="101" t="s">
        <v>97</v>
      </c>
    </row>
    <row r="40" spans="1:7" ht="12.75">
      <c r="A40" s="102">
        <v>36</v>
      </c>
      <c r="B40" s="22">
        <v>1</v>
      </c>
      <c r="C40" s="28" t="s">
        <v>40</v>
      </c>
      <c r="D40" s="9" t="s">
        <v>300</v>
      </c>
      <c r="E40" s="9" t="s">
        <v>26</v>
      </c>
      <c r="F40" s="103" t="s">
        <v>269</v>
      </c>
      <c r="G40" s="101" t="s">
        <v>210</v>
      </c>
    </row>
    <row r="41" spans="1:7" ht="12.75">
      <c r="A41" s="102">
        <v>37</v>
      </c>
      <c r="B41" s="22">
        <v>1</v>
      </c>
      <c r="C41" s="28" t="s">
        <v>270</v>
      </c>
      <c r="D41" s="9"/>
      <c r="E41" s="9" t="s">
        <v>26</v>
      </c>
      <c r="F41" s="103" t="s">
        <v>271</v>
      </c>
      <c r="G41" s="101" t="s">
        <v>142</v>
      </c>
    </row>
    <row r="42" spans="1:7" ht="12.75">
      <c r="A42" s="102">
        <v>38</v>
      </c>
      <c r="B42" s="22">
        <v>1</v>
      </c>
      <c r="C42" s="28" t="s">
        <v>272</v>
      </c>
      <c r="D42" s="9" t="s">
        <v>301</v>
      </c>
      <c r="E42" s="9" t="s">
        <v>26</v>
      </c>
      <c r="F42" s="103" t="s">
        <v>273</v>
      </c>
      <c r="G42" s="101" t="s">
        <v>139</v>
      </c>
    </row>
    <row r="43" spans="1:7" ht="12.75">
      <c r="A43" s="108">
        <v>39</v>
      </c>
      <c r="B43" s="109">
        <v>1</v>
      </c>
      <c r="C43" s="38" t="s">
        <v>310</v>
      </c>
      <c r="D43" s="38" t="s">
        <v>367</v>
      </c>
      <c r="E43" s="37" t="s">
        <v>26</v>
      </c>
      <c r="F43" s="105" t="s">
        <v>368</v>
      </c>
      <c r="G43" s="37" t="s">
        <v>369</v>
      </c>
    </row>
    <row r="44" spans="1:7" ht="12.75">
      <c r="A44" s="108">
        <v>40</v>
      </c>
      <c r="B44" s="109">
        <v>1</v>
      </c>
      <c r="C44" s="38" t="s">
        <v>200</v>
      </c>
      <c r="D44" s="38"/>
      <c r="E44" s="37" t="s">
        <v>26</v>
      </c>
      <c r="F44" s="105" t="s">
        <v>370</v>
      </c>
      <c r="G44" s="104" t="s">
        <v>371</v>
      </c>
    </row>
    <row r="45" spans="1:7" ht="12.75">
      <c r="A45" s="108">
        <v>41</v>
      </c>
      <c r="B45" s="109">
        <v>1</v>
      </c>
      <c r="C45" s="38" t="s">
        <v>372</v>
      </c>
      <c r="D45" s="38"/>
      <c r="E45" s="37" t="s">
        <v>26</v>
      </c>
      <c r="F45" s="105" t="s">
        <v>373</v>
      </c>
      <c r="G45" s="104" t="s">
        <v>374</v>
      </c>
    </row>
    <row r="46" spans="1:7" ht="12.75">
      <c r="A46" s="102">
        <v>42</v>
      </c>
      <c r="B46" s="38">
        <v>1</v>
      </c>
      <c r="C46" s="38" t="s">
        <v>40</v>
      </c>
      <c r="D46" s="104" t="s">
        <v>303</v>
      </c>
      <c r="E46" s="37" t="s">
        <v>26</v>
      </c>
      <c r="F46" s="105" t="s">
        <v>304</v>
      </c>
      <c r="G46" s="104" t="s">
        <v>194</v>
      </c>
    </row>
    <row r="47" spans="1:7" ht="12.75">
      <c r="A47" s="102">
        <v>43</v>
      </c>
      <c r="B47" s="22">
        <v>1</v>
      </c>
      <c r="C47" s="38" t="s">
        <v>40</v>
      </c>
      <c r="D47" s="104" t="s">
        <v>303</v>
      </c>
      <c r="E47" s="37" t="s">
        <v>26</v>
      </c>
      <c r="F47" s="105" t="s">
        <v>305</v>
      </c>
      <c r="G47" s="104" t="s">
        <v>194</v>
      </c>
    </row>
    <row r="48" spans="1:7" ht="13.5" customHeight="1">
      <c r="A48" s="102">
        <v>44</v>
      </c>
      <c r="B48" s="22">
        <v>1</v>
      </c>
      <c r="C48" s="106" t="s">
        <v>40</v>
      </c>
      <c r="D48" s="106" t="s">
        <v>303</v>
      </c>
      <c r="E48" s="37" t="s">
        <v>26</v>
      </c>
      <c r="F48" s="107" t="s">
        <v>306</v>
      </c>
      <c r="G48" s="104" t="s">
        <v>194</v>
      </c>
    </row>
    <row r="49" spans="1:7" ht="12.75">
      <c r="A49" s="102">
        <v>45</v>
      </c>
      <c r="B49" s="22">
        <v>1</v>
      </c>
      <c r="C49" s="38" t="s">
        <v>307</v>
      </c>
      <c r="D49" s="104"/>
      <c r="E49" s="37" t="s">
        <v>26</v>
      </c>
      <c r="F49" s="105" t="s">
        <v>308</v>
      </c>
      <c r="G49" s="104" t="s">
        <v>309</v>
      </c>
    </row>
    <row r="50" spans="1:7" ht="12.75">
      <c r="A50" s="102">
        <v>46</v>
      </c>
      <c r="B50" s="22">
        <v>1</v>
      </c>
      <c r="C50" s="38" t="s">
        <v>310</v>
      </c>
      <c r="D50" s="104"/>
      <c r="E50" s="37" t="s">
        <v>26</v>
      </c>
      <c r="F50" s="105" t="s">
        <v>311</v>
      </c>
      <c r="G50" s="104" t="s">
        <v>312</v>
      </c>
    </row>
    <row r="51" spans="1:7" ht="12.75">
      <c r="A51" s="102">
        <v>47</v>
      </c>
      <c r="B51" s="22">
        <v>1</v>
      </c>
      <c r="C51" s="38" t="s">
        <v>313</v>
      </c>
      <c r="D51" s="104" t="s">
        <v>314</v>
      </c>
      <c r="E51" s="37" t="s">
        <v>26</v>
      </c>
      <c r="F51" s="105" t="s">
        <v>315</v>
      </c>
      <c r="G51" s="104" t="s">
        <v>312</v>
      </c>
    </row>
    <row r="52" spans="1:7" ht="12.75">
      <c r="A52" s="102">
        <v>48</v>
      </c>
      <c r="B52" s="22">
        <v>1</v>
      </c>
      <c r="C52" s="38" t="s">
        <v>313</v>
      </c>
      <c r="D52" s="104"/>
      <c r="E52" s="37" t="s">
        <v>26</v>
      </c>
      <c r="F52" s="105" t="s">
        <v>316</v>
      </c>
      <c r="G52" s="104" t="s">
        <v>312</v>
      </c>
    </row>
    <row r="53" spans="1:7" ht="12.75">
      <c r="A53" s="102">
        <v>49</v>
      </c>
      <c r="B53" s="22">
        <v>1</v>
      </c>
      <c r="C53" s="38" t="s">
        <v>313</v>
      </c>
      <c r="D53" s="104"/>
      <c r="E53" s="37" t="s">
        <v>26</v>
      </c>
      <c r="F53" s="105" t="s">
        <v>317</v>
      </c>
      <c r="G53" s="104" t="s">
        <v>312</v>
      </c>
    </row>
    <row r="54" spans="1:7" ht="12.75">
      <c r="A54" s="102">
        <v>50</v>
      </c>
      <c r="B54" s="22">
        <v>1</v>
      </c>
      <c r="C54" s="38" t="s">
        <v>313</v>
      </c>
      <c r="D54" s="104"/>
      <c r="E54" s="37" t="s">
        <v>26</v>
      </c>
      <c r="F54" s="105" t="s">
        <v>318</v>
      </c>
      <c r="G54" s="104" t="s">
        <v>312</v>
      </c>
    </row>
    <row r="55" spans="1:7" ht="12.75">
      <c r="A55" s="102">
        <v>51</v>
      </c>
      <c r="B55" s="22">
        <v>1</v>
      </c>
      <c r="C55" s="38" t="s">
        <v>313</v>
      </c>
      <c r="D55" s="104"/>
      <c r="E55" s="37" t="s">
        <v>26</v>
      </c>
      <c r="F55" s="105" t="s">
        <v>319</v>
      </c>
      <c r="G55" s="104" t="s">
        <v>312</v>
      </c>
    </row>
    <row r="56" spans="1:7" ht="12.75">
      <c r="A56" s="102">
        <v>52</v>
      </c>
      <c r="B56" s="22">
        <v>1</v>
      </c>
      <c r="C56" s="38" t="s">
        <v>313</v>
      </c>
      <c r="D56" s="104"/>
      <c r="E56" s="37" t="s">
        <v>26</v>
      </c>
      <c r="F56" s="105" t="s">
        <v>320</v>
      </c>
      <c r="G56" s="104" t="s">
        <v>312</v>
      </c>
    </row>
    <row r="57" spans="1:7" ht="12.75">
      <c r="A57" s="102">
        <v>53</v>
      </c>
      <c r="B57" s="22">
        <v>1</v>
      </c>
      <c r="C57" s="38" t="s">
        <v>313</v>
      </c>
      <c r="D57" s="104" t="s">
        <v>321</v>
      </c>
      <c r="E57" s="37" t="s">
        <v>26</v>
      </c>
      <c r="F57" s="105" t="s">
        <v>322</v>
      </c>
      <c r="G57" s="104" t="s">
        <v>323</v>
      </c>
    </row>
    <row r="58" spans="1:7" ht="12.75">
      <c r="A58" s="102">
        <v>54</v>
      </c>
      <c r="B58" s="22">
        <v>1</v>
      </c>
      <c r="C58" s="38" t="s">
        <v>313</v>
      </c>
      <c r="D58" s="104" t="s">
        <v>324</v>
      </c>
      <c r="E58" s="37" t="s">
        <v>26</v>
      </c>
      <c r="F58" s="105" t="s">
        <v>325</v>
      </c>
      <c r="G58" s="104" t="s">
        <v>323</v>
      </c>
    </row>
    <row r="59" spans="1:7" ht="12.75">
      <c r="A59" s="102">
        <v>55</v>
      </c>
      <c r="B59" s="22">
        <v>1</v>
      </c>
      <c r="C59" s="38" t="s">
        <v>313</v>
      </c>
      <c r="D59" s="104" t="s">
        <v>326</v>
      </c>
      <c r="E59" s="37" t="s">
        <v>26</v>
      </c>
      <c r="F59" s="105" t="s">
        <v>327</v>
      </c>
      <c r="G59" s="104" t="s">
        <v>328</v>
      </c>
    </row>
    <row r="60" spans="1:7" ht="12.75">
      <c r="A60" s="102">
        <v>56</v>
      </c>
      <c r="B60" s="22">
        <v>1</v>
      </c>
      <c r="C60" s="38" t="s">
        <v>313</v>
      </c>
      <c r="D60" s="104" t="s">
        <v>326</v>
      </c>
      <c r="E60" s="37" t="s">
        <v>26</v>
      </c>
      <c r="F60" s="105" t="s">
        <v>329</v>
      </c>
      <c r="G60" s="104" t="s">
        <v>328</v>
      </c>
    </row>
    <row r="61" spans="1:7" ht="12.75">
      <c r="A61" s="102">
        <v>57</v>
      </c>
      <c r="B61" s="22">
        <v>1</v>
      </c>
      <c r="C61" s="38" t="s">
        <v>313</v>
      </c>
      <c r="D61" s="104"/>
      <c r="E61" s="37" t="s">
        <v>26</v>
      </c>
      <c r="F61" s="105" t="s">
        <v>330</v>
      </c>
      <c r="G61" s="104" t="s">
        <v>142</v>
      </c>
    </row>
    <row r="62" spans="1:7" ht="12.75">
      <c r="A62" s="102">
        <v>58</v>
      </c>
      <c r="B62" s="22">
        <v>1</v>
      </c>
      <c r="C62" s="38" t="s">
        <v>313</v>
      </c>
      <c r="D62" s="104"/>
      <c r="E62" s="37" t="s">
        <v>26</v>
      </c>
      <c r="F62" s="105" t="s">
        <v>331</v>
      </c>
      <c r="G62" s="104" t="s">
        <v>142</v>
      </c>
    </row>
    <row r="63" spans="1:7" ht="12.75">
      <c r="A63" s="102">
        <v>59</v>
      </c>
      <c r="B63" s="22">
        <v>1</v>
      </c>
      <c r="C63" s="38" t="s">
        <v>332</v>
      </c>
      <c r="D63" s="104" t="s">
        <v>333</v>
      </c>
      <c r="E63" s="37" t="s">
        <v>26</v>
      </c>
      <c r="F63" s="105" t="s">
        <v>334</v>
      </c>
      <c r="G63" s="104" t="s">
        <v>312</v>
      </c>
    </row>
    <row r="64" spans="1:7" ht="12.75">
      <c r="A64" s="102">
        <v>60</v>
      </c>
      <c r="B64" s="22">
        <v>1</v>
      </c>
      <c r="C64" s="38" t="s">
        <v>252</v>
      </c>
      <c r="D64" s="104" t="s">
        <v>335</v>
      </c>
      <c r="E64" s="37" t="s">
        <v>26</v>
      </c>
      <c r="F64" s="105" t="s">
        <v>336</v>
      </c>
      <c r="G64" s="104" t="s">
        <v>337</v>
      </c>
    </row>
    <row r="65" spans="1:7" ht="12.75">
      <c r="A65" s="102">
        <v>61</v>
      </c>
      <c r="B65" s="22">
        <v>1</v>
      </c>
      <c r="C65" s="38" t="s">
        <v>256</v>
      </c>
      <c r="D65" s="104" t="s">
        <v>338</v>
      </c>
      <c r="E65" s="37" t="s">
        <v>26</v>
      </c>
      <c r="F65" s="105" t="s">
        <v>339</v>
      </c>
      <c r="G65" s="104" t="s">
        <v>340</v>
      </c>
    </row>
    <row r="66" spans="1:7" ht="12.75">
      <c r="A66" s="102">
        <v>62</v>
      </c>
      <c r="B66" s="22">
        <v>1</v>
      </c>
      <c r="C66" s="38" t="s">
        <v>341</v>
      </c>
      <c r="D66" s="104" t="s">
        <v>342</v>
      </c>
      <c r="E66" s="37" t="s">
        <v>26</v>
      </c>
      <c r="F66" s="105" t="s">
        <v>343</v>
      </c>
      <c r="G66" s="104" t="s">
        <v>194</v>
      </c>
    </row>
    <row r="67" spans="1:7" ht="12.75">
      <c r="A67" s="102">
        <v>63</v>
      </c>
      <c r="B67" s="22">
        <v>1</v>
      </c>
      <c r="C67" s="38" t="s">
        <v>313</v>
      </c>
      <c r="D67" s="104" t="s">
        <v>344</v>
      </c>
      <c r="E67" s="37" t="s">
        <v>26</v>
      </c>
      <c r="F67" s="105" t="s">
        <v>345</v>
      </c>
      <c r="G67" s="104" t="s">
        <v>346</v>
      </c>
    </row>
    <row r="68" spans="1:7" ht="12.75">
      <c r="A68" s="102">
        <v>64</v>
      </c>
      <c r="B68" s="22">
        <v>1</v>
      </c>
      <c r="C68" s="38" t="s">
        <v>313</v>
      </c>
      <c r="D68" s="104" t="s">
        <v>347</v>
      </c>
      <c r="E68" s="37" t="s">
        <v>26</v>
      </c>
      <c r="F68" s="105" t="s">
        <v>348</v>
      </c>
      <c r="G68" s="104" t="s">
        <v>346</v>
      </c>
    </row>
    <row r="69" spans="1:7" ht="12.75">
      <c r="A69" s="102">
        <v>65</v>
      </c>
      <c r="B69" s="22">
        <v>1</v>
      </c>
      <c r="C69" s="38" t="s">
        <v>313</v>
      </c>
      <c r="D69" s="104" t="s">
        <v>349</v>
      </c>
      <c r="E69" s="37" t="s">
        <v>26</v>
      </c>
      <c r="F69" s="105" t="s">
        <v>350</v>
      </c>
      <c r="G69" s="104" t="s">
        <v>351</v>
      </c>
    </row>
    <row r="70" spans="1:7" ht="12.75">
      <c r="A70" s="102">
        <v>66</v>
      </c>
      <c r="B70" s="22">
        <v>1</v>
      </c>
      <c r="C70" s="38" t="s">
        <v>313</v>
      </c>
      <c r="D70" s="104" t="s">
        <v>349</v>
      </c>
      <c r="E70" s="37" t="s">
        <v>26</v>
      </c>
      <c r="F70" s="105" t="s">
        <v>352</v>
      </c>
      <c r="G70" s="104" t="s">
        <v>351</v>
      </c>
    </row>
    <row r="71" spans="1:7" ht="12.75">
      <c r="A71" s="102">
        <v>67</v>
      </c>
      <c r="B71" s="22">
        <v>1</v>
      </c>
      <c r="C71" s="38" t="s">
        <v>252</v>
      </c>
      <c r="D71" s="104" t="s">
        <v>353</v>
      </c>
      <c r="E71" s="37" t="s">
        <v>26</v>
      </c>
      <c r="F71" s="105" t="s">
        <v>354</v>
      </c>
      <c r="G71" s="104" t="s">
        <v>355</v>
      </c>
    </row>
    <row r="72" spans="1:7" ht="12.75">
      <c r="A72" s="102">
        <v>68</v>
      </c>
      <c r="B72" s="22">
        <v>1</v>
      </c>
      <c r="C72" s="38" t="s">
        <v>252</v>
      </c>
      <c r="D72" s="104" t="s">
        <v>353</v>
      </c>
      <c r="E72" s="37" t="s">
        <v>26</v>
      </c>
      <c r="F72" s="105" t="s">
        <v>356</v>
      </c>
      <c r="G72" s="104" t="s">
        <v>357</v>
      </c>
    </row>
    <row r="73" spans="1:7" ht="12.75">
      <c r="A73" s="102">
        <v>69</v>
      </c>
      <c r="B73" s="22">
        <v>1</v>
      </c>
      <c r="C73" s="38" t="s">
        <v>358</v>
      </c>
      <c r="D73" s="104"/>
      <c r="E73" s="37" t="s">
        <v>26</v>
      </c>
      <c r="F73" s="105" t="s">
        <v>359</v>
      </c>
      <c r="G73" s="104" t="s">
        <v>360</v>
      </c>
    </row>
    <row r="74" spans="1:7" ht="12.75">
      <c r="A74" s="102">
        <v>70</v>
      </c>
      <c r="B74" s="22">
        <v>1</v>
      </c>
      <c r="C74" s="38" t="s">
        <v>375</v>
      </c>
      <c r="D74" s="104" t="s">
        <v>376</v>
      </c>
      <c r="E74" s="37" t="s">
        <v>26</v>
      </c>
      <c r="F74" s="105" t="s">
        <v>377</v>
      </c>
      <c r="G74" s="104" t="s">
        <v>360</v>
      </c>
    </row>
    <row r="75" spans="1:7" ht="12.75">
      <c r="A75" s="102">
        <v>71</v>
      </c>
      <c r="B75" s="22">
        <v>1</v>
      </c>
      <c r="C75" s="38" t="s">
        <v>361</v>
      </c>
      <c r="D75" s="104" t="s">
        <v>362</v>
      </c>
      <c r="E75" s="37" t="s">
        <v>26</v>
      </c>
      <c r="F75" s="105" t="s">
        <v>363</v>
      </c>
      <c r="G75" s="104" t="s">
        <v>194</v>
      </c>
    </row>
    <row r="77" spans="1:7" ht="12.75">
      <c r="A77" s="126" t="s">
        <v>281</v>
      </c>
      <c r="B77" s="126"/>
      <c r="C77" s="126"/>
      <c r="D77" s="126"/>
      <c r="E77" s="126"/>
      <c r="F77" s="126"/>
      <c r="G77" s="126"/>
    </row>
    <row r="78" spans="1:7" ht="12.75">
      <c r="A78" s="126"/>
      <c r="B78" s="126"/>
      <c r="C78" s="126"/>
      <c r="D78" s="126"/>
      <c r="E78" s="126"/>
      <c r="F78" s="126"/>
      <c r="G78" s="126"/>
    </row>
  </sheetData>
  <sheetProtection/>
  <mergeCells count="3">
    <mergeCell ref="A2:G2"/>
    <mergeCell ref="A1:G1"/>
    <mergeCell ref="A77:G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Taras Bodnar</dc:creator>
  <cp:keywords/>
  <dc:description/>
  <cp:lastModifiedBy>admin</cp:lastModifiedBy>
  <cp:lastPrinted>2020-07-28T06:03:07Z</cp:lastPrinted>
  <dcterms:created xsi:type="dcterms:W3CDTF">2005-03-06T14:59:08Z</dcterms:created>
  <dcterms:modified xsi:type="dcterms:W3CDTF">2020-08-25T10:23:52Z</dcterms:modified>
  <cp:category/>
  <cp:version/>
  <cp:contentType/>
  <cp:contentStatus/>
</cp:coreProperties>
</file>