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370" windowHeight="1140" activeTab="1"/>
  </bookViews>
  <sheets>
    <sheet name="Перелік_І_типу_нерухомість" sheetId="1" r:id="rId1"/>
    <sheet name="Оголошення" sheetId="2" r:id="rId2"/>
  </sheets>
  <definedNames>
    <definedName name="Z_054E6E1F_2BA3_4EB1_B012_5A98E8F446EA_.wvu.FilterData" localSheetId="0" hidden="1">Перелік_І_типу_нерухомість!$A$2:$EP$225</definedName>
  </definedNames>
  <calcPr calcId="124519"/>
  <customWorkbookViews>
    <customWorkbookView name="Filter 1" guid="{054E6E1F-2BA3-4EB1-B012-5A98E8F446EA}" maximized="1" windowWidth="0" windowHeight="0" activeSheetId="0"/>
  </customWorkbookViews>
  <fileRecoveryPr repairLoad="1"/>
</workbook>
</file>

<file path=xl/calcChain.xml><?xml version="1.0" encoding="utf-8"?>
<calcChain xmlns="http://schemas.openxmlformats.org/spreadsheetml/2006/main">
  <c r="B76" i="2"/>
  <c r="A2"/>
  <c r="BD225" i="1"/>
  <c r="BF225" s="1"/>
  <c r="BE225" s="1"/>
  <c r="BF224"/>
  <c r="BE224" s="1"/>
  <c r="BD224"/>
  <c r="AI224"/>
  <c r="BF223"/>
  <c r="BE223" s="1"/>
  <c r="BD223"/>
  <c r="AI223"/>
  <c r="BF222"/>
  <c r="BE222" s="1"/>
  <c r="BD222"/>
  <c r="AI222"/>
  <c r="BD221"/>
  <c r="BF221" s="1"/>
  <c r="BE221" s="1"/>
  <c r="AI221"/>
  <c r="BD220"/>
  <c r="BF220" s="1"/>
  <c r="BE220" s="1"/>
  <c r="AI220"/>
  <c r="BD219"/>
  <c r="BF219" s="1"/>
  <c r="BE219" s="1"/>
  <c r="AI219"/>
  <c r="BD218"/>
  <c r="BF218" s="1"/>
  <c r="BE218" s="1"/>
  <c r="AI218"/>
  <c r="BD217"/>
  <c r="BF217" s="1"/>
  <c r="BE217" s="1"/>
  <c r="AI217"/>
  <c r="BD216"/>
  <c r="BF216" s="1"/>
  <c r="BE216" s="1"/>
  <c r="AI216"/>
  <c r="BD215"/>
  <c r="BF215" s="1"/>
  <c r="BE215" s="1"/>
  <c r="AI215"/>
  <c r="BD214"/>
  <c r="BF214" s="1"/>
  <c r="BE214" s="1"/>
  <c r="AM214"/>
  <c r="AI214"/>
  <c r="AH214"/>
  <c r="AG214"/>
  <c r="BF213"/>
  <c r="BE213" s="1"/>
  <c r="BD213"/>
  <c r="AM213"/>
  <c r="AI213"/>
  <c r="AH213"/>
  <c r="AG213"/>
  <c r="BF212"/>
  <c r="BE212"/>
  <c r="BD212"/>
  <c r="AM212"/>
  <c r="AH212"/>
  <c r="AI212" s="1"/>
  <c r="AG212"/>
  <c r="BD211"/>
  <c r="BF211" s="1"/>
  <c r="BE211" s="1"/>
  <c r="AM211"/>
  <c r="AH211"/>
  <c r="AI211" s="1"/>
  <c r="AG211"/>
  <c r="BD210"/>
  <c r="BF210" s="1"/>
  <c r="BE210" s="1"/>
  <c r="AM210"/>
  <c r="AI210"/>
  <c r="AH210"/>
  <c r="AG210"/>
  <c r="BF209"/>
  <c r="BE209" s="1"/>
  <c r="BD209"/>
  <c r="AM209"/>
  <c r="AI209"/>
  <c r="AH209"/>
  <c r="AG209"/>
  <c r="BF208"/>
  <c r="BE208"/>
  <c r="BD208"/>
  <c r="AM208"/>
  <c r="AH208"/>
  <c r="AI208" s="1"/>
  <c r="AG208"/>
  <c r="BD207"/>
  <c r="BF207" s="1"/>
  <c r="BE207" s="1"/>
  <c r="AM207"/>
  <c r="AH207"/>
  <c r="AI207" s="1"/>
  <c r="AG207"/>
  <c r="BD206"/>
  <c r="BF206" s="1"/>
  <c r="BE206" s="1"/>
  <c r="AM206"/>
  <c r="AI206"/>
  <c r="AH206"/>
  <c r="AG206"/>
  <c r="BF205"/>
  <c r="BE205" s="1"/>
  <c r="BD205"/>
  <c r="AM205"/>
  <c r="AI205"/>
  <c r="AH205"/>
  <c r="AG205"/>
  <c r="BF204"/>
  <c r="BE204"/>
  <c r="BD204"/>
  <c r="AM204"/>
  <c r="AH204"/>
  <c r="AI204" s="1"/>
  <c r="AG204"/>
  <c r="BD203"/>
  <c r="BF203" s="1"/>
  <c r="BE203" s="1"/>
  <c r="AM203"/>
  <c r="AH203"/>
  <c r="AI203" s="1"/>
  <c r="AG203"/>
  <c r="BD202"/>
  <c r="BF202" s="1"/>
  <c r="BE202" s="1"/>
  <c r="AM202"/>
  <c r="AI202"/>
  <c r="AH202"/>
  <c r="AG202"/>
  <c r="BF201"/>
  <c r="BE201" s="1"/>
  <c r="BD201"/>
  <c r="AM201"/>
  <c r="AI201"/>
  <c r="AH201"/>
  <c r="AG201"/>
  <c r="BF200"/>
  <c r="BE200"/>
  <c r="BD200"/>
  <c r="AM200"/>
  <c r="AH200"/>
  <c r="AI200" s="1"/>
  <c r="AG200"/>
  <c r="BD199"/>
  <c r="BF199" s="1"/>
  <c r="BE199" s="1"/>
  <c r="AM199"/>
  <c r="AH199"/>
  <c r="AI199" s="1"/>
  <c r="AG199"/>
  <c r="BF198"/>
  <c r="BE198" s="1"/>
  <c r="BD198"/>
  <c r="AM198"/>
  <c r="AI198"/>
  <c r="AH198"/>
  <c r="AG198"/>
  <c r="BF197"/>
  <c r="BE197" s="1"/>
  <c r="BD197"/>
  <c r="AM197"/>
  <c r="AI197"/>
  <c r="AH197"/>
  <c r="AG197"/>
  <c r="BD196"/>
  <c r="BF196" s="1"/>
  <c r="BE196" s="1"/>
  <c r="AM196"/>
  <c r="AH196"/>
  <c r="AI196" s="1"/>
  <c r="AG196"/>
  <c r="BD195"/>
  <c r="BF195" s="1"/>
  <c r="BE195" s="1"/>
  <c r="AM195"/>
  <c r="AH195"/>
  <c r="AI195" s="1"/>
  <c r="AG195"/>
  <c r="BF194"/>
  <c r="BE194" s="1"/>
  <c r="BD194"/>
  <c r="AM194"/>
  <c r="AI194"/>
  <c r="AH194"/>
  <c r="AG194"/>
  <c r="BF193"/>
  <c r="BE193" s="1"/>
  <c r="BD193"/>
  <c r="AM193"/>
  <c r="AI193"/>
  <c r="AH193"/>
  <c r="AG193"/>
  <c r="BD192"/>
  <c r="BF192" s="1"/>
  <c r="BE192" s="1"/>
  <c r="AM192"/>
  <c r="AH192"/>
  <c r="AI192" s="1"/>
  <c r="AG192"/>
  <c r="BD191"/>
  <c r="BF191" s="1"/>
  <c r="BE191" s="1"/>
  <c r="AM191"/>
  <c r="AH191"/>
  <c r="AI191" s="1"/>
  <c r="AG191"/>
  <c r="BF190"/>
  <c r="BE190" s="1"/>
  <c r="BD190"/>
  <c r="AM190"/>
  <c r="AI190"/>
  <c r="AH190"/>
  <c r="AG190"/>
  <c r="BF189"/>
  <c r="BE189" s="1"/>
  <c r="BD189"/>
  <c r="AM189"/>
  <c r="AI189"/>
  <c r="AH189"/>
  <c r="AG189"/>
  <c r="BD188"/>
  <c r="BF188" s="1"/>
  <c r="BE188" s="1"/>
  <c r="AM188"/>
  <c r="AH188"/>
  <c r="AI188" s="1"/>
  <c r="AG188"/>
  <c r="BD187"/>
  <c r="BF187" s="1"/>
  <c r="BE187" s="1"/>
  <c r="AM187"/>
  <c r="AH187"/>
  <c r="AI187" s="1"/>
  <c r="AG187"/>
  <c r="BF186"/>
  <c r="BE186" s="1"/>
  <c r="BD186"/>
  <c r="AM186"/>
  <c r="AI186"/>
  <c r="AH186"/>
  <c r="AG186"/>
  <c r="BF185"/>
  <c r="BE185" s="1"/>
  <c r="BD185"/>
  <c r="AM185"/>
  <c r="AI185"/>
  <c r="AH185"/>
  <c r="AG185"/>
  <c r="BD184"/>
  <c r="BF184" s="1"/>
  <c r="BE184" s="1"/>
  <c r="AM184"/>
  <c r="AH184"/>
  <c r="AI184" s="1"/>
  <c r="AG184"/>
  <c r="BD183"/>
  <c r="BF183" s="1"/>
  <c r="BE183" s="1"/>
  <c r="AM183"/>
  <c r="AH183"/>
  <c r="AI183" s="1"/>
  <c r="AG183"/>
  <c r="BF182"/>
  <c r="BE182" s="1"/>
  <c r="BD182"/>
  <c r="AM182"/>
  <c r="AI182"/>
  <c r="AH182"/>
  <c r="AG182"/>
  <c r="BF181"/>
  <c r="BE181" s="1"/>
  <c r="BD181"/>
  <c r="AM181"/>
  <c r="AI181"/>
  <c r="AH181"/>
  <c r="AG181"/>
  <c r="BD180"/>
  <c r="BF180" s="1"/>
  <c r="BE180" s="1"/>
  <c r="AM180"/>
  <c r="AH180"/>
  <c r="AI180" s="1"/>
  <c r="AG180"/>
  <c r="BD179"/>
  <c r="BF179" s="1"/>
  <c r="BE179" s="1"/>
  <c r="AM179"/>
  <c r="AH179"/>
  <c r="AI179" s="1"/>
  <c r="AG179"/>
  <c r="BF178"/>
  <c r="BE178" s="1"/>
  <c r="BD178"/>
  <c r="AM178"/>
  <c r="AI178"/>
  <c r="AH178"/>
  <c r="AG178"/>
  <c r="BF177"/>
  <c r="BE177" s="1"/>
  <c r="BD177"/>
  <c r="AM177"/>
  <c r="AI177"/>
  <c r="AH177"/>
  <c r="AG177"/>
  <c r="BD176"/>
  <c r="BF176" s="1"/>
  <c r="BE176" s="1"/>
  <c r="AM176"/>
  <c r="AH176"/>
  <c r="AI176" s="1"/>
  <c r="AG176"/>
  <c r="BD175"/>
  <c r="BF175" s="1"/>
  <c r="BE175" s="1"/>
  <c r="AM175"/>
  <c r="AH175"/>
  <c r="AI175" s="1"/>
  <c r="AG175"/>
  <c r="BF174"/>
  <c r="BE174" s="1"/>
  <c r="BD174"/>
  <c r="AM174"/>
  <c r="AI174"/>
  <c r="AH174"/>
  <c r="AG174"/>
  <c r="BF173"/>
  <c r="BE173" s="1"/>
  <c r="BD173"/>
  <c r="AM173"/>
  <c r="AI173"/>
  <c r="AH173"/>
  <c r="AG173"/>
  <c r="BD172"/>
  <c r="BF172" s="1"/>
  <c r="BE172" s="1"/>
  <c r="AM172"/>
  <c r="AH172"/>
  <c r="AI172" s="1"/>
  <c r="AG172"/>
  <c r="BD171"/>
  <c r="BF171" s="1"/>
  <c r="BE171" s="1"/>
  <c r="AM171"/>
  <c r="AH171"/>
  <c r="AI171" s="1"/>
  <c r="AG171"/>
  <c r="BF170"/>
  <c r="BE170" s="1"/>
  <c r="BD170"/>
  <c r="AM170"/>
  <c r="AI170"/>
  <c r="AH170"/>
  <c r="AG170"/>
  <c r="BF169"/>
  <c r="BE169" s="1"/>
  <c r="BD169"/>
  <c r="AM169"/>
  <c r="AI169"/>
  <c r="AH169"/>
  <c r="AG169"/>
  <c r="BD168"/>
  <c r="BF168" s="1"/>
  <c r="BE168" s="1"/>
  <c r="AM168"/>
  <c r="AH168"/>
  <c r="AI168" s="1"/>
  <c r="AG168"/>
  <c r="BD167"/>
  <c r="BF167" s="1"/>
  <c r="BE167" s="1"/>
  <c r="AM167"/>
  <c r="AH167"/>
  <c r="AI167" s="1"/>
  <c r="AG167"/>
  <c r="BF166"/>
  <c r="BE166" s="1"/>
  <c r="BD166"/>
  <c r="AM166"/>
  <c r="AI166"/>
  <c r="AH166"/>
  <c r="AG166"/>
  <c r="BF165"/>
  <c r="BE165" s="1"/>
  <c r="BD165"/>
  <c r="AM165"/>
  <c r="AI165"/>
  <c r="AH165"/>
  <c r="AG165"/>
  <c r="BE164"/>
  <c r="BD164"/>
  <c r="BF164" s="1"/>
  <c r="AM164"/>
  <c r="AH164"/>
  <c r="AI164" s="1"/>
  <c r="AG164"/>
  <c r="BD163"/>
  <c r="BF163" s="1"/>
  <c r="BE163" s="1"/>
  <c r="AM163"/>
  <c r="AH163"/>
  <c r="AI163" s="1"/>
  <c r="AG163"/>
  <c r="BF162"/>
  <c r="BE162" s="1"/>
  <c r="BD162"/>
  <c r="AM162"/>
  <c r="AI162"/>
  <c r="AH162"/>
  <c r="AG162"/>
  <c r="BF161"/>
  <c r="BE161" s="1"/>
  <c r="BD161"/>
  <c r="AM161"/>
  <c r="AI161"/>
  <c r="AH161"/>
  <c r="AG161"/>
  <c r="BE160"/>
  <c r="BD160"/>
  <c r="BF160" s="1"/>
  <c r="AM160"/>
  <c r="AH160"/>
  <c r="AI160" s="1"/>
  <c r="AG160"/>
  <c r="BD159"/>
  <c r="BF159" s="1"/>
  <c r="BE159" s="1"/>
  <c r="AM159"/>
  <c r="AH159"/>
  <c r="AI159" s="1"/>
  <c r="AG159"/>
  <c r="BF158"/>
  <c r="BE158" s="1"/>
  <c r="BD158"/>
  <c r="AM158"/>
  <c r="AI158"/>
  <c r="AH158"/>
  <c r="AG158"/>
  <c r="BF157"/>
  <c r="BE157" s="1"/>
  <c r="BD157"/>
  <c r="AM157"/>
  <c r="AI157"/>
  <c r="AH157"/>
  <c r="AG157"/>
  <c r="BD156"/>
  <c r="BF156" s="1"/>
  <c r="BE156" s="1"/>
  <c r="AM156"/>
  <c r="AH156"/>
  <c r="AI156" s="1"/>
  <c r="AG156"/>
  <c r="BD155"/>
  <c r="BF155" s="1"/>
  <c r="BE155" s="1"/>
  <c r="AM155"/>
  <c r="AH155"/>
  <c r="AI155" s="1"/>
  <c r="AG155"/>
  <c r="BF154"/>
  <c r="BE154" s="1"/>
  <c r="BD154"/>
  <c r="AM154"/>
  <c r="AI154"/>
  <c r="AH154"/>
  <c r="AG154"/>
  <c r="BF153"/>
  <c r="BE153"/>
  <c r="BD153"/>
  <c r="AM153"/>
  <c r="AH153"/>
  <c r="AI153" s="1"/>
  <c r="AG153"/>
  <c r="BE152"/>
  <c r="BD152"/>
  <c r="BF152" s="1"/>
  <c r="AM152"/>
  <c r="AH152"/>
  <c r="AI152" s="1"/>
  <c r="AG152"/>
  <c r="BD151"/>
  <c r="BF151" s="1"/>
  <c r="BE151" s="1"/>
  <c r="AM151"/>
  <c r="AH151"/>
  <c r="AI151" s="1"/>
  <c r="AG151"/>
  <c r="BF150"/>
  <c r="BE150" s="1"/>
  <c r="BD150"/>
  <c r="AM150"/>
  <c r="AI150"/>
  <c r="AH150"/>
  <c r="AG150"/>
  <c r="BF149"/>
  <c r="BE149" s="1"/>
  <c r="BD149"/>
  <c r="AM149"/>
  <c r="AI149"/>
  <c r="AH149"/>
  <c r="AG149"/>
  <c r="BE148"/>
  <c r="BD148"/>
  <c r="BF148" s="1"/>
  <c r="AM148"/>
  <c r="AH148"/>
  <c r="AI148" s="1"/>
  <c r="AG148"/>
  <c r="BD147"/>
  <c r="BF147" s="1"/>
  <c r="BE147" s="1"/>
  <c r="AM147"/>
  <c r="AH147"/>
  <c r="AI147" s="1"/>
  <c r="AG147"/>
  <c r="BF146"/>
  <c r="BE146" s="1"/>
  <c r="BD146"/>
  <c r="AM146"/>
  <c r="AI146"/>
  <c r="AH146"/>
  <c r="AG146"/>
  <c r="BF145"/>
  <c r="BE145"/>
  <c r="BD145"/>
  <c r="AM145"/>
  <c r="AH145"/>
  <c r="AI145" s="1"/>
  <c r="AG145"/>
  <c r="BE144"/>
  <c r="BD144"/>
  <c r="BF144" s="1"/>
  <c r="AM144"/>
  <c r="AH144"/>
  <c r="AI144" s="1"/>
  <c r="AG144"/>
  <c r="BD143"/>
  <c r="BF143" s="1"/>
  <c r="BE143" s="1"/>
  <c r="AM143"/>
  <c r="AH143"/>
  <c r="AI143" s="1"/>
  <c r="AG143"/>
  <c r="BF142"/>
  <c r="BE142" s="1"/>
  <c r="BD142"/>
  <c r="AM142"/>
  <c r="AI142"/>
  <c r="AH142"/>
  <c r="AG142"/>
  <c r="BF141"/>
  <c r="BE141" s="1"/>
  <c r="BD141"/>
  <c r="AM141"/>
  <c r="AI141"/>
  <c r="AH141"/>
  <c r="AG141"/>
  <c r="BD140"/>
  <c r="BF140" s="1"/>
  <c r="BE140" s="1"/>
  <c r="AM140"/>
  <c r="AH140"/>
  <c r="AI140" s="1"/>
  <c r="AG140"/>
  <c r="BD139"/>
  <c r="BF139" s="1"/>
  <c r="BE139" s="1"/>
  <c r="AM139"/>
  <c r="AH139"/>
  <c r="AI139" s="1"/>
  <c r="AG139"/>
  <c r="BF138"/>
  <c r="BE138" s="1"/>
  <c r="BD138"/>
  <c r="AM138"/>
  <c r="AI138"/>
  <c r="AH138"/>
  <c r="AG138"/>
  <c r="BF137"/>
  <c r="BE137"/>
  <c r="BD137"/>
  <c r="AM137"/>
  <c r="AH137"/>
  <c r="AI137" s="1"/>
  <c r="AG137"/>
  <c r="BD136"/>
  <c r="BF136" s="1"/>
  <c r="BE136" s="1"/>
  <c r="AM136"/>
  <c r="AI136"/>
  <c r="AH136"/>
  <c r="AG136"/>
  <c r="BE135"/>
  <c r="BD135"/>
  <c r="BF135" s="1"/>
  <c r="AM135"/>
  <c r="AH135"/>
  <c r="AI135" s="1"/>
  <c r="AG135"/>
  <c r="BF134"/>
  <c r="BE134" s="1"/>
  <c r="BD134"/>
  <c r="AM134"/>
  <c r="AI134"/>
  <c r="AH134"/>
  <c r="AG134"/>
  <c r="BF133"/>
  <c r="BE133"/>
  <c r="BD133"/>
  <c r="AM133"/>
  <c r="AH133"/>
  <c r="AI133" s="1"/>
  <c r="AG133"/>
  <c r="BD132"/>
  <c r="BF132" s="1"/>
  <c r="BE132" s="1"/>
  <c r="AM132"/>
  <c r="AH132"/>
  <c r="AI132" s="1"/>
  <c r="AG132"/>
  <c r="BE131"/>
  <c r="BD131"/>
  <c r="BF131" s="1"/>
  <c r="AM131"/>
  <c r="AH131"/>
  <c r="AI131" s="1"/>
  <c r="AG131"/>
  <c r="BE130"/>
  <c r="BD130"/>
  <c r="BF130" s="1"/>
  <c r="AM130"/>
  <c r="AH130"/>
  <c r="AI130" s="1"/>
  <c r="AG130"/>
  <c r="BD129"/>
  <c r="BF129" s="1"/>
  <c r="BE129" s="1"/>
  <c r="AM129"/>
  <c r="AI129"/>
  <c r="AH129"/>
  <c r="AG129"/>
  <c r="BF128"/>
  <c r="BE128" s="1"/>
  <c r="BD128"/>
  <c r="AM128"/>
  <c r="AI128"/>
  <c r="AH128"/>
  <c r="AG128"/>
  <c r="BF127"/>
  <c r="BE127" s="1"/>
  <c r="BD127"/>
  <c r="AM127"/>
  <c r="AI127"/>
  <c r="AH127"/>
  <c r="AG127"/>
  <c r="BD126"/>
  <c r="BF126" s="1"/>
  <c r="BE126" s="1"/>
  <c r="AM126"/>
  <c r="AH126"/>
  <c r="AI126" s="1"/>
  <c r="AG126"/>
  <c r="BD125"/>
  <c r="BF125" s="1"/>
  <c r="BE125" s="1"/>
  <c r="AM125"/>
  <c r="AI125"/>
  <c r="AH125"/>
  <c r="AG125"/>
  <c r="BF124"/>
  <c r="BE124" s="1"/>
  <c r="BD124"/>
  <c r="AM124"/>
  <c r="AI124"/>
  <c r="AH124"/>
  <c r="AG124"/>
  <c r="BF123"/>
  <c r="BE123"/>
  <c r="BD123"/>
  <c r="AM123"/>
  <c r="AH123"/>
  <c r="AI123" s="1"/>
  <c r="AG123"/>
  <c r="BD122"/>
  <c r="BF122" s="1"/>
  <c r="BE122" s="1"/>
  <c r="AM122"/>
  <c r="AH122"/>
  <c r="AI122" s="1"/>
  <c r="AG122"/>
  <c r="BD121"/>
  <c r="BF121" s="1"/>
  <c r="BE121" s="1"/>
  <c r="AM121"/>
  <c r="AI121"/>
  <c r="AH121"/>
  <c r="AG121"/>
  <c r="BF120"/>
  <c r="BE120" s="1"/>
  <c r="BD120"/>
  <c r="AM120"/>
  <c r="AI120"/>
  <c r="AH120"/>
  <c r="AG120"/>
  <c r="BF119"/>
  <c r="BE119"/>
  <c r="BD119"/>
  <c r="AM119"/>
  <c r="AH119"/>
  <c r="AI119" s="1"/>
  <c r="AG119"/>
  <c r="BD118"/>
  <c r="BF118" s="1"/>
  <c r="BE118" s="1"/>
  <c r="AM118"/>
  <c r="AH118"/>
  <c r="AI118" s="1"/>
  <c r="AG118"/>
  <c r="BD117"/>
  <c r="BF117" s="1"/>
  <c r="BE117" s="1"/>
  <c r="AM117"/>
  <c r="AI117"/>
  <c r="AH117"/>
  <c r="AG117"/>
  <c r="BF116"/>
  <c r="BE116" s="1"/>
  <c r="BD116"/>
  <c r="AM116"/>
  <c r="AI116"/>
  <c r="AH116"/>
  <c r="AG116"/>
  <c r="BF115"/>
  <c r="BE115"/>
  <c r="BD115"/>
  <c r="AM115"/>
  <c r="AH115"/>
  <c r="AI115" s="1"/>
  <c r="AG115"/>
  <c r="BE114"/>
  <c r="BD114"/>
  <c r="BF114" s="1"/>
  <c r="AM114"/>
  <c r="AH114"/>
  <c r="AI114" s="1"/>
  <c r="AG114"/>
  <c r="BD113"/>
  <c r="BF113" s="1"/>
  <c r="BE113" s="1"/>
  <c r="AM113"/>
  <c r="AI113"/>
  <c r="AH113"/>
  <c r="AG113"/>
  <c r="BF112"/>
  <c r="BE112" s="1"/>
  <c r="BD112"/>
  <c r="AM112"/>
  <c r="AI112"/>
  <c r="AH112"/>
  <c r="AG112"/>
  <c r="BF111"/>
  <c r="BE111" s="1"/>
  <c r="BD111"/>
  <c r="AM111"/>
  <c r="AI111"/>
  <c r="AH111"/>
  <c r="AG111"/>
  <c r="BD110"/>
  <c r="BF110" s="1"/>
  <c r="BE110" s="1"/>
  <c r="AM110"/>
  <c r="AH110"/>
  <c r="AI110" s="1"/>
  <c r="AG110"/>
  <c r="BD109"/>
  <c r="BF109" s="1"/>
  <c r="BE109" s="1"/>
  <c r="AM109"/>
  <c r="AI109"/>
  <c r="AH109"/>
  <c r="AG109"/>
  <c r="BF108"/>
  <c r="BE108" s="1"/>
  <c r="BD108"/>
  <c r="AM108"/>
  <c r="AI108"/>
  <c r="AH108"/>
  <c r="AG108"/>
  <c r="BF107"/>
  <c r="BE107"/>
  <c r="BD107"/>
  <c r="AM107"/>
  <c r="AH107"/>
  <c r="AI107" s="1"/>
  <c r="AG107"/>
  <c r="BD106"/>
  <c r="BF106" s="1"/>
  <c r="BE106" s="1"/>
  <c r="AM106"/>
  <c r="AH106"/>
  <c r="AI106" s="1"/>
  <c r="AG106"/>
  <c r="BD105"/>
  <c r="BF105" s="1"/>
  <c r="BE105" s="1"/>
  <c r="AM105"/>
  <c r="AI105"/>
  <c r="AH105"/>
  <c r="AG105"/>
  <c r="BF104"/>
  <c r="BE104" s="1"/>
  <c r="BD104"/>
  <c r="AM104"/>
  <c r="AI104"/>
  <c r="AH104"/>
  <c r="AG104"/>
  <c r="BF103"/>
  <c r="BE103"/>
  <c r="BD103"/>
  <c r="AM103"/>
  <c r="AH103"/>
  <c r="AI103" s="1"/>
  <c r="AG103"/>
  <c r="BD102"/>
  <c r="BF102" s="1"/>
  <c r="BE102" s="1"/>
  <c r="AM102"/>
  <c r="AH102"/>
  <c r="AI102" s="1"/>
  <c r="AG102"/>
  <c r="BD101"/>
  <c r="BF101" s="1"/>
  <c r="BE101" s="1"/>
  <c r="AM101"/>
  <c r="AI101"/>
  <c r="AH101"/>
  <c r="AG101"/>
  <c r="BF100"/>
  <c r="BE100" s="1"/>
  <c r="BD100"/>
  <c r="AM100"/>
  <c r="AI100"/>
  <c r="AH100"/>
  <c r="AG100"/>
  <c r="BF99"/>
  <c r="BE99"/>
  <c r="BD99"/>
  <c r="AM99"/>
  <c r="AH99"/>
  <c r="AI99" s="1"/>
  <c r="AG99"/>
  <c r="BE98"/>
  <c r="BD98"/>
  <c r="BF98" s="1"/>
  <c r="AM98"/>
  <c r="AH98"/>
  <c r="AI98" s="1"/>
  <c r="AG98"/>
  <c r="BD97"/>
  <c r="BF97" s="1"/>
  <c r="BE97" s="1"/>
  <c r="AM97"/>
  <c r="AI97"/>
  <c r="AH97"/>
  <c r="AG97"/>
  <c r="BF96"/>
  <c r="BE96" s="1"/>
  <c r="BD96"/>
  <c r="AM96"/>
  <c r="AI96"/>
  <c r="AH96"/>
  <c r="AG96"/>
  <c r="BF95"/>
  <c r="BE95" s="1"/>
  <c r="BD95"/>
  <c r="AM95"/>
  <c r="AI95"/>
  <c r="AH95"/>
  <c r="AG95"/>
  <c r="BD94"/>
  <c r="BF94" s="1"/>
  <c r="BE94" s="1"/>
  <c r="AM94"/>
  <c r="AH94"/>
  <c r="AI94" s="1"/>
  <c r="AG94"/>
  <c r="BD93"/>
  <c r="BF93" s="1"/>
  <c r="BE93" s="1"/>
  <c r="AM93"/>
  <c r="AI93"/>
  <c r="AH93"/>
  <c r="AG93"/>
  <c r="BF92"/>
  <c r="BE92" s="1"/>
  <c r="BD92"/>
  <c r="AM92"/>
  <c r="AI92"/>
  <c r="AH92"/>
  <c r="AG92"/>
  <c r="BF91"/>
  <c r="BE91"/>
  <c r="BD91"/>
  <c r="AM91"/>
  <c r="AH91"/>
  <c r="AI91" s="1"/>
  <c r="AG91"/>
  <c r="BD90"/>
  <c r="BF90" s="1"/>
  <c r="BE90" s="1"/>
  <c r="AM90"/>
  <c r="AH90"/>
  <c r="AI90" s="1"/>
  <c r="AG90"/>
  <c r="BD89"/>
  <c r="BF89" s="1"/>
  <c r="BE89" s="1"/>
  <c r="AM89"/>
  <c r="AI89"/>
  <c r="AH89"/>
  <c r="AG89"/>
  <c r="BE88"/>
  <c r="BD88"/>
  <c r="AM88"/>
  <c r="AH88"/>
  <c r="AI88" s="1"/>
  <c r="AG88"/>
  <c r="BE87"/>
  <c r="BD87"/>
  <c r="AM87"/>
  <c r="AI87"/>
  <c r="AH87"/>
  <c r="AG87"/>
  <c r="BF86"/>
  <c r="BE86" s="1"/>
  <c r="BD86"/>
  <c r="AM86"/>
  <c r="AI86"/>
  <c r="AH86"/>
  <c r="AG86"/>
  <c r="BF85"/>
  <c r="BE85"/>
  <c r="BD85"/>
  <c r="AM85"/>
  <c r="AH85"/>
  <c r="AI85" s="1"/>
  <c r="AG85"/>
  <c r="BD84"/>
  <c r="BF84" s="1"/>
  <c r="BE84" s="1"/>
  <c r="AM84"/>
  <c r="AH84"/>
  <c r="AI84" s="1"/>
  <c r="AG84"/>
  <c r="BD83"/>
  <c r="BF83" s="1"/>
  <c r="BE83" s="1"/>
  <c r="AM83"/>
  <c r="AI83"/>
  <c r="AH83"/>
  <c r="AG83"/>
  <c r="BF82"/>
  <c r="BE82" s="1"/>
  <c r="BD82"/>
  <c r="AM82"/>
  <c r="AI82"/>
  <c r="AH82"/>
  <c r="AG82"/>
  <c r="BF81"/>
  <c r="BE81"/>
  <c r="BD81"/>
  <c r="AM81"/>
  <c r="AH81"/>
  <c r="AI81" s="1"/>
  <c r="AG81"/>
  <c r="BE80"/>
  <c r="BD80"/>
  <c r="BF80" s="1"/>
  <c r="AM80"/>
  <c r="AH80"/>
  <c r="AI80" s="1"/>
  <c r="AG80"/>
  <c r="BD79"/>
  <c r="BF79" s="1"/>
  <c r="BE79" s="1"/>
  <c r="AM79"/>
  <c r="AI79"/>
  <c r="AH79"/>
  <c r="AG79"/>
  <c r="BF78"/>
  <c r="BE78" s="1"/>
  <c r="BD78"/>
  <c r="AM78"/>
  <c r="AI78"/>
  <c r="AH78"/>
  <c r="AG78"/>
  <c r="BF77"/>
  <c r="BE77" s="1"/>
  <c r="BD77"/>
  <c r="AM77"/>
  <c r="AI77"/>
  <c r="AH77"/>
  <c r="AG77"/>
  <c r="BD76"/>
  <c r="BF76" s="1"/>
  <c r="BE76" s="1"/>
  <c r="AM76"/>
  <c r="AH76"/>
  <c r="AI76" s="1"/>
  <c r="AG76"/>
  <c r="BD75"/>
  <c r="BF75" s="1"/>
  <c r="BE75" s="1"/>
  <c r="AM75"/>
  <c r="AI75"/>
  <c r="AH75"/>
  <c r="AG75"/>
  <c r="BF74"/>
  <c r="BE74" s="1"/>
  <c r="BD74"/>
  <c r="AM74"/>
  <c r="AI74"/>
  <c r="AH74"/>
  <c r="AG74"/>
  <c r="BF73"/>
  <c r="BE73"/>
  <c r="BD73"/>
  <c r="AM73"/>
  <c r="AH73"/>
  <c r="AI73" s="1"/>
  <c r="AG73"/>
  <c r="BD72"/>
  <c r="BF72" s="1"/>
  <c r="BE72" s="1"/>
  <c r="AM72"/>
  <c r="AH72"/>
  <c r="AI72" s="1"/>
  <c r="AG72"/>
  <c r="BD71"/>
  <c r="BF71" s="1"/>
  <c r="BE71" s="1"/>
  <c r="AM71"/>
  <c r="AI71"/>
  <c r="AH71"/>
  <c r="AG71"/>
  <c r="BF70"/>
  <c r="BE70" s="1"/>
  <c r="BD70"/>
  <c r="AM70"/>
  <c r="AI70"/>
  <c r="AH70"/>
  <c r="AG70"/>
  <c r="BF69"/>
  <c r="BE69"/>
  <c r="BD69"/>
  <c r="AM69"/>
  <c r="AH69"/>
  <c r="AI69" s="1"/>
  <c r="AG69"/>
  <c r="BD68"/>
  <c r="BF68" s="1"/>
  <c r="BE68" s="1"/>
  <c r="AM68"/>
  <c r="AH68"/>
  <c r="AI68" s="1"/>
  <c r="AG68"/>
  <c r="BD67"/>
  <c r="BF67" s="1"/>
  <c r="BE67" s="1"/>
  <c r="AM67"/>
  <c r="AI67"/>
  <c r="AH67"/>
  <c r="AG67"/>
  <c r="BF66"/>
  <c r="BE66" s="1"/>
  <c r="BD66"/>
  <c r="AM66"/>
  <c r="AI66"/>
  <c r="AH66"/>
  <c r="AG66"/>
  <c r="BF65"/>
  <c r="BE65"/>
  <c r="BD65"/>
  <c r="AM65"/>
  <c r="AH65"/>
  <c r="AI65" s="1"/>
  <c r="AG65"/>
  <c r="BE64"/>
  <c r="BD64"/>
  <c r="BF64" s="1"/>
  <c r="AM64"/>
  <c r="AH64"/>
  <c r="AI64" s="1"/>
  <c r="AG64"/>
  <c r="BD63"/>
  <c r="BF63" s="1"/>
  <c r="BE63" s="1"/>
  <c r="AM63"/>
  <c r="AI63"/>
  <c r="AH63"/>
  <c r="AG63"/>
  <c r="BF62"/>
  <c r="BE62" s="1"/>
  <c r="BD62"/>
  <c r="AM62"/>
  <c r="AI62"/>
  <c r="AH62"/>
  <c r="AG62"/>
  <c r="BF61"/>
  <c r="BE61" s="1"/>
  <c r="BD61"/>
  <c r="AM61"/>
  <c r="AI61"/>
  <c r="AH61"/>
  <c r="AG61"/>
  <c r="BD60"/>
  <c r="BF60" s="1"/>
  <c r="BE60" s="1"/>
  <c r="AM60"/>
  <c r="AH60"/>
  <c r="AI60" s="1"/>
  <c r="AG60"/>
  <c r="BD59"/>
  <c r="BF59" s="1"/>
  <c r="BE59" s="1"/>
  <c r="AM59"/>
  <c r="AI59"/>
  <c r="AH59"/>
  <c r="AG59"/>
  <c r="BF58"/>
  <c r="BE58" s="1"/>
  <c r="BD58"/>
  <c r="AM58"/>
  <c r="AI58"/>
  <c r="AH58"/>
  <c r="AG58"/>
  <c r="BF57"/>
  <c r="BE57"/>
  <c r="BD57"/>
  <c r="AM57"/>
  <c r="AH57"/>
  <c r="AI57" s="1"/>
  <c r="AG57"/>
  <c r="BD56"/>
  <c r="BF56" s="1"/>
  <c r="BE56" s="1"/>
  <c r="AM56"/>
  <c r="AH56"/>
  <c r="AI56" s="1"/>
  <c r="AG56"/>
  <c r="BD55"/>
  <c r="BF55" s="1"/>
  <c r="BE55" s="1"/>
  <c r="AM55"/>
  <c r="AI55"/>
  <c r="AH55"/>
  <c r="AG55"/>
  <c r="BF54"/>
  <c r="BE54" s="1"/>
  <c r="BD54"/>
  <c r="AM54"/>
  <c r="AI54"/>
  <c r="AH54"/>
  <c r="AG54"/>
  <c r="BF53"/>
  <c r="BE53"/>
  <c r="BD53"/>
  <c r="AM53"/>
  <c r="AH53"/>
  <c r="AI53" s="1"/>
  <c r="AG53"/>
  <c r="BD52"/>
  <c r="BF52" s="1"/>
  <c r="BE52" s="1"/>
  <c r="AM52"/>
  <c r="AH52"/>
  <c r="AI52" s="1"/>
  <c r="AG52"/>
  <c r="BD51"/>
  <c r="BF51" s="1"/>
  <c r="BE51" s="1"/>
  <c r="AM51"/>
  <c r="AI51"/>
  <c r="AH51"/>
  <c r="AG51"/>
  <c r="BF50"/>
  <c r="BE50"/>
  <c r="BD50"/>
  <c r="AM50"/>
  <c r="AH50"/>
  <c r="AI50" s="1"/>
  <c r="AG50"/>
  <c r="BF49"/>
  <c r="BE49" s="1"/>
  <c r="BD49"/>
  <c r="AM49"/>
  <c r="AI49"/>
  <c r="AH49"/>
  <c r="AG49"/>
  <c r="BD48"/>
  <c r="BF48" s="1"/>
  <c r="BE48" s="1"/>
  <c r="AM48"/>
  <c r="AH48"/>
  <c r="AI48" s="1"/>
  <c r="AG48"/>
  <c r="BF47"/>
  <c r="BE47" s="1"/>
  <c r="BD47"/>
  <c r="AM47"/>
  <c r="AI47"/>
  <c r="AH47"/>
  <c r="AG47"/>
  <c r="BF46"/>
  <c r="BE46"/>
  <c r="BD46"/>
  <c r="AM46"/>
  <c r="AH46"/>
  <c r="AI46" s="1"/>
  <c r="AG46"/>
  <c r="BD45"/>
  <c r="BF45" s="1"/>
  <c r="BE45" s="1"/>
  <c r="AM45"/>
  <c r="AH45"/>
  <c r="AI45" s="1"/>
  <c r="AG45"/>
  <c r="BE44"/>
  <c r="BD44"/>
  <c r="BF44" s="1"/>
  <c r="AM44"/>
  <c r="AH44"/>
  <c r="AI44" s="1"/>
  <c r="AG44"/>
  <c r="BD43"/>
  <c r="BF43" s="1"/>
  <c r="BE43" s="1"/>
  <c r="AM43"/>
  <c r="AI43"/>
  <c r="AH43"/>
  <c r="AG43"/>
  <c r="BF42"/>
  <c r="BE42"/>
  <c r="BD42"/>
  <c r="AM42"/>
  <c r="AH42"/>
  <c r="AI42" s="1"/>
  <c r="AG42"/>
  <c r="BD41"/>
  <c r="BF41" s="1"/>
  <c r="BE41" s="1"/>
  <c r="AM41"/>
  <c r="AH41"/>
  <c r="AI41" s="1"/>
  <c r="AG41"/>
  <c r="BE40"/>
  <c r="BD40"/>
  <c r="AM40"/>
  <c r="AI40"/>
  <c r="AH40"/>
  <c r="AG40"/>
  <c r="BF39"/>
  <c r="BE39"/>
  <c r="BD39"/>
  <c r="AM39"/>
  <c r="AH39"/>
  <c r="AI39" s="1"/>
  <c r="AG39"/>
  <c r="BD38"/>
  <c r="BF38" s="1"/>
  <c r="BE38" s="1"/>
  <c r="AM38"/>
  <c r="AH38"/>
  <c r="AI38" s="1"/>
  <c r="AG38"/>
  <c r="BD37"/>
  <c r="BF37" s="1"/>
  <c r="BE37" s="1"/>
  <c r="AM37"/>
  <c r="AH37"/>
  <c r="AI37" s="1"/>
  <c r="AG37"/>
  <c r="BD36"/>
  <c r="BF36" s="1"/>
  <c r="BE36" s="1"/>
  <c r="AM36"/>
  <c r="AI36"/>
  <c r="AH36"/>
  <c r="AG36"/>
  <c r="BF35"/>
  <c r="BE35" s="1"/>
  <c r="BD35"/>
  <c r="AM35"/>
  <c r="AI35"/>
  <c r="AH35"/>
  <c r="AG35"/>
  <c r="BF34"/>
  <c r="BE34"/>
  <c r="BD34"/>
  <c r="AM34"/>
  <c r="AH34"/>
  <c r="AI34" s="1"/>
  <c r="AG34"/>
  <c r="BD33"/>
  <c r="BF33" s="1"/>
  <c r="BE33" s="1"/>
  <c r="AM33"/>
  <c r="AH33"/>
  <c r="AI33" s="1"/>
  <c r="AG33"/>
  <c r="BD32"/>
  <c r="BF32" s="1"/>
  <c r="BE32" s="1"/>
  <c r="AM32"/>
  <c r="AI32"/>
  <c r="AH32"/>
  <c r="AG32"/>
  <c r="BF31"/>
  <c r="BE31"/>
  <c r="BD31"/>
  <c r="AM31"/>
  <c r="AH31"/>
  <c r="AI31" s="1"/>
  <c r="AG31"/>
  <c r="BF30"/>
  <c r="BE30" s="1"/>
  <c r="BD30"/>
  <c r="AM30"/>
  <c r="AI30"/>
  <c r="AH30"/>
  <c r="AG30"/>
  <c r="BD29"/>
  <c r="BF29" s="1"/>
  <c r="BE29" s="1"/>
  <c r="AM29"/>
  <c r="AH29"/>
  <c r="AI29" s="1"/>
  <c r="AG29"/>
  <c r="BF28"/>
  <c r="BE28" s="1"/>
  <c r="BD28"/>
  <c r="AM28"/>
  <c r="AI28"/>
  <c r="AH28"/>
  <c r="AG28"/>
  <c r="BF27"/>
  <c r="BE27"/>
  <c r="BD27"/>
  <c r="AM27"/>
  <c r="AH27"/>
  <c r="AI27" s="1"/>
  <c r="AG27"/>
  <c r="BD26"/>
  <c r="BF26" s="1"/>
  <c r="BE26" s="1"/>
  <c r="AM26"/>
  <c r="AH26"/>
  <c r="AI26" s="1"/>
  <c r="AG26"/>
  <c r="BE25"/>
  <c r="BD25"/>
  <c r="BF25" s="1"/>
  <c r="AM25"/>
  <c r="AH25"/>
  <c r="AI25" s="1"/>
  <c r="AG25"/>
  <c r="BD24"/>
  <c r="BF24" s="1"/>
  <c r="BE24" s="1"/>
  <c r="AM24"/>
  <c r="AI24"/>
  <c r="AH24"/>
  <c r="AG24"/>
  <c r="BF23"/>
  <c r="BE23"/>
  <c r="BD23"/>
  <c r="AM23"/>
  <c r="AH23"/>
  <c r="AI23" s="1"/>
  <c r="AG23"/>
  <c r="BD22"/>
  <c r="BF22" s="1"/>
  <c r="BE22" s="1"/>
  <c r="AM22"/>
  <c r="AH22"/>
  <c r="AI22" s="1"/>
  <c r="AG22"/>
  <c r="BD21"/>
  <c r="BF21" s="1"/>
  <c r="BE21" s="1"/>
  <c r="AM21"/>
  <c r="AI21"/>
  <c r="AH21"/>
  <c r="AG21"/>
  <c r="BE20"/>
  <c r="BD20"/>
  <c r="AM20"/>
  <c r="AH20"/>
  <c r="AI20" s="1"/>
  <c r="AG20"/>
  <c r="BD19"/>
  <c r="BF19" s="1"/>
  <c r="BE19" s="1"/>
  <c r="AM19"/>
  <c r="AH19"/>
  <c r="AI19" s="1"/>
  <c r="AG19"/>
  <c r="BF18"/>
  <c r="BE18" s="1"/>
  <c r="BD18"/>
  <c r="AM18"/>
  <c r="AI18"/>
  <c r="AH18"/>
  <c r="AG18"/>
  <c r="BF17"/>
  <c r="BE17"/>
  <c r="BD17"/>
  <c r="AM17"/>
  <c r="AH17"/>
  <c r="AI17" s="1"/>
  <c r="AG17"/>
  <c r="BD16"/>
  <c r="BF16" s="1"/>
  <c r="BE16" s="1"/>
  <c r="AM16"/>
  <c r="AH16"/>
  <c r="AI16" s="1"/>
  <c r="AG16"/>
  <c r="BD15"/>
  <c r="BF15" s="1"/>
  <c r="BE15" s="1"/>
  <c r="AM15"/>
  <c r="AH15"/>
  <c r="AI15" s="1"/>
  <c r="AG15"/>
  <c r="BF14"/>
  <c r="BE14" s="1"/>
  <c r="BD14"/>
  <c r="AM14"/>
  <c r="AI14"/>
  <c r="AH14"/>
  <c r="AG14"/>
  <c r="BF13"/>
  <c r="BE13"/>
  <c r="BD13"/>
  <c r="AM13"/>
  <c r="AH13"/>
  <c r="AI13" s="1"/>
  <c r="AG13"/>
  <c r="BD12"/>
  <c r="BF12" s="1"/>
  <c r="BE12" s="1"/>
  <c r="AM12"/>
  <c r="AH12"/>
  <c r="AI12" s="1"/>
  <c r="AG12"/>
  <c r="BD11"/>
  <c r="BF11" s="1"/>
  <c r="BE11" s="1"/>
  <c r="AM11"/>
  <c r="AH11"/>
  <c r="AI11" s="1"/>
  <c r="AG11"/>
  <c r="BF10"/>
  <c r="BE10" s="1"/>
  <c r="BD10"/>
  <c r="AM10"/>
  <c r="AI10"/>
  <c r="AH10"/>
  <c r="AG10"/>
  <c r="BF9"/>
  <c r="BE9"/>
  <c r="BD9"/>
  <c r="AM9"/>
  <c r="AH9"/>
  <c r="AI9" s="1"/>
  <c r="AG9"/>
  <c r="BD8"/>
  <c r="BF8" s="1"/>
  <c r="BE8" s="1"/>
  <c r="AM8"/>
  <c r="AH8"/>
  <c r="AI8" s="1"/>
  <c r="AG8"/>
  <c r="BD7"/>
  <c r="BF7" s="1"/>
  <c r="BE7" s="1"/>
  <c r="AM7"/>
  <c r="AH7"/>
  <c r="AI7" s="1"/>
  <c r="AG7"/>
  <c r="BF6"/>
  <c r="BE6" s="1"/>
  <c r="BD6"/>
  <c r="AM6"/>
  <c r="AI6"/>
  <c r="AH6"/>
  <c r="AG6"/>
  <c r="BF5"/>
  <c r="BE5"/>
  <c r="BD5"/>
  <c r="AM5"/>
  <c r="AH5"/>
  <c r="AI5" s="1"/>
  <c r="AG5"/>
  <c r="BD4"/>
  <c r="BF4" s="1"/>
  <c r="BE4" s="1"/>
  <c r="AM4"/>
  <c r="AH4"/>
  <c r="AI4" s="1"/>
  <c r="AG4"/>
  <c r="BD3"/>
  <c r="BF3" s="1"/>
  <c r="BE3" s="1"/>
  <c r="AM3"/>
  <c r="AH3"/>
  <c r="AI3" s="1"/>
  <c r="AG3"/>
  <c r="B1"/>
  <c r="C1" s="1"/>
  <c r="D1" s="1"/>
  <c r="E1" s="1"/>
  <c r="F1" s="1"/>
  <c r="B4" i="2" l="1"/>
  <c r="G1" i="1"/>
  <c r="H1" s="1"/>
  <c r="I1" s="1"/>
  <c r="J1" s="1"/>
  <c r="B18" i="2" l="1"/>
  <c r="K1" i="1"/>
  <c r="L1" s="1"/>
  <c r="M1" s="1"/>
  <c r="N1" s="1"/>
  <c r="O1" l="1"/>
  <c r="P1" l="1"/>
  <c r="Q1" s="1"/>
  <c r="B9" i="2" l="1"/>
  <c r="R1" i="1"/>
  <c r="B14" i="2" l="1"/>
  <c r="S1" i="1"/>
  <c r="B19" i="2" l="1"/>
  <c r="T1" i="1"/>
  <c r="B21" i="2" l="1"/>
  <c r="U1" i="1"/>
  <c r="B6" i="2" l="1"/>
  <c r="V1" i="1"/>
  <c r="B7" i="2" l="1"/>
  <c r="W1" i="1"/>
  <c r="X1" s="1"/>
  <c r="Y1" s="1"/>
  <c r="Z1" s="1"/>
  <c r="AA1" s="1"/>
  <c r="AB1" s="1"/>
  <c r="AC1" s="1"/>
  <c r="AD1" s="1"/>
  <c r="AE1" s="1"/>
  <c r="AF1" s="1"/>
  <c r="AG1" s="1"/>
  <c r="AH1" s="1"/>
  <c r="AI1" s="1"/>
  <c r="B15" i="2" l="1"/>
  <c r="AJ1" i="1"/>
  <c r="AK1" s="1"/>
  <c r="AL1" s="1"/>
  <c r="AM1" s="1"/>
  <c r="B41" i="2" l="1"/>
  <c r="AN1" i="1"/>
  <c r="AO1" s="1"/>
  <c r="AP1" s="1"/>
  <c r="AQ1" s="1"/>
  <c r="AR1" s="1"/>
  <c r="AS1" s="1"/>
  <c r="AT1" s="1"/>
  <c r="AU1" s="1"/>
  <c r="AV1" s="1"/>
  <c r="AW1" s="1"/>
  <c r="AX1" s="1"/>
  <c r="AY1" s="1"/>
  <c r="AZ1" s="1"/>
  <c r="BA1" s="1"/>
  <c r="BB1" s="1"/>
  <c r="B12" i="2" l="1"/>
  <c r="BC1" i="1"/>
  <c r="B11" i="2" l="1"/>
  <c r="BD1" i="1"/>
  <c r="BE1" s="1"/>
  <c r="B42" i="2" l="1"/>
  <c r="B43" s="1"/>
  <c r="B44" s="1"/>
  <c r="BF1" i="1"/>
  <c r="BG1" s="1"/>
  <c r="BH1" s="1"/>
  <c r="BI1" s="1"/>
  <c r="BJ1" s="1"/>
  <c r="BK1" s="1"/>
  <c r="BL1" s="1"/>
  <c r="B49" i="2" l="1"/>
  <c r="BM1" i="1"/>
  <c r="BN1" s="1"/>
  <c r="BO1" s="1"/>
  <c r="B51" i="2" l="1"/>
  <c r="BP1" i="1"/>
  <c r="B50" i="2" l="1"/>
  <c r="BQ1" i="1"/>
  <c r="BR1" s="1"/>
  <c r="B45" i="2" l="1"/>
  <c r="BS1" i="1"/>
  <c r="BT1" s="1"/>
  <c r="BU1" s="1"/>
  <c r="BV1" s="1"/>
  <c r="BW1" s="1"/>
  <c r="BX1" s="1"/>
  <c r="BY1" s="1"/>
  <c r="B46" i="2" l="1"/>
  <c r="BZ1" i="1"/>
  <c r="CA1" s="1"/>
  <c r="B47" i="2" l="1"/>
  <c r="CB1" i="1"/>
  <c r="B48" i="2" l="1"/>
  <c r="CC1" i="1"/>
  <c r="CD1" s="1"/>
  <c r="CE1" s="1"/>
  <c r="CF1" s="1"/>
  <c r="CG1" s="1"/>
  <c r="CH1" s="1"/>
  <c r="CI1" s="1"/>
  <c r="CJ1" s="1"/>
  <c r="CK1" s="1"/>
  <c r="CL1" s="1"/>
  <c r="CM1" s="1"/>
  <c r="CN1" s="1"/>
  <c r="CO1" s="1"/>
  <c r="CP1" s="1"/>
  <c r="CQ1" s="1"/>
  <c r="CR1" s="1"/>
  <c r="CS1" s="1"/>
  <c r="B23" i="2" l="1"/>
  <c r="CT1" i="1"/>
  <c r="B24" i="2" l="1"/>
  <c r="CU1" i="1"/>
  <c r="B25" i="2" l="1"/>
  <c r="CV1" i="1"/>
  <c r="B26" i="2" l="1"/>
  <c r="CW1" i="1"/>
  <c r="B27" i="2" l="1"/>
  <c r="CX1" i="1"/>
  <c r="B28" i="2" l="1"/>
  <c r="CY1" i="1"/>
  <c r="B29" i="2" l="1"/>
  <c r="CZ1" i="1"/>
  <c r="B30" i="2" l="1"/>
  <c r="DA1" i="1"/>
  <c r="B31" i="2" l="1"/>
  <c r="DB1" i="1"/>
  <c r="B32" i="2" l="1"/>
  <c r="DC1" i="1"/>
  <c r="B33" i="2" l="1"/>
  <c r="DD1" i="1"/>
  <c r="B34" i="2" l="1"/>
  <c r="DE1" i="1"/>
  <c r="B35" i="2" l="1"/>
  <c r="DF1" i="1"/>
  <c r="B36" i="2" l="1"/>
  <c r="DG1" i="1"/>
  <c r="B37" i="2" l="1"/>
  <c r="DH1" i="1"/>
  <c r="B38" i="2" l="1"/>
  <c r="DI1" i="1"/>
  <c r="B39" i="2" l="1"/>
  <c r="DJ1" i="1"/>
  <c r="DK1" s="1"/>
  <c r="DL1" s="1"/>
  <c r="DM1" s="1"/>
  <c r="DN1" s="1"/>
  <c r="DO1" s="1"/>
  <c r="DP1" s="1"/>
  <c r="DQ1" s="1"/>
  <c r="DR1" s="1"/>
  <c r="DS1" s="1"/>
  <c r="B22" i="2" l="1"/>
  <c r="DT1" i="1"/>
  <c r="DU1" s="1"/>
  <c r="B71" i="2" l="1"/>
  <c r="DV1" i="1"/>
  <c r="DW1" s="1"/>
  <c r="DX1" s="1"/>
  <c r="DY1" s="1"/>
  <c r="DZ1" s="1"/>
  <c r="EA1" s="1"/>
  <c r="EB1" s="1"/>
  <c r="EC1" s="1"/>
  <c r="ED1" s="1"/>
  <c r="EE1" s="1"/>
  <c r="EF1" s="1"/>
  <c r="B73" i="2" l="1"/>
  <c r="EG1" i="1"/>
  <c r="B74" i="2" l="1"/>
  <c r="EH1" i="1"/>
  <c r="B52" i="2" l="1"/>
  <c r="EI1" i="1"/>
  <c r="EJ1" s="1"/>
  <c r="EK1" s="1"/>
  <c r="EL1" s="1"/>
  <c r="EM1" s="1"/>
  <c r="EN1" s="1"/>
  <c r="EO1" s="1"/>
  <c r="EP1" s="1"/>
</calcChain>
</file>

<file path=xl/sharedStrings.xml><?xml version="1.0" encoding="utf-8"?>
<sst xmlns="http://schemas.openxmlformats.org/spreadsheetml/2006/main" count="13721" uniqueCount="2917">
  <si>
    <t>№ п/п</t>
  </si>
  <si>
    <t>Ключ об'єкта</t>
  </si>
  <si>
    <t>Введіть ключ об'єкта</t>
  </si>
  <si>
    <t>Timestamp</t>
  </si>
  <si>
    <t>Email Address</t>
  </si>
  <si>
    <t>Орендодавець</t>
  </si>
  <si>
    <t>Електронна адреса орендодавця</t>
  </si>
  <si>
    <t>Тип переліку</t>
  </si>
  <si>
    <t>Тип об'єкта</t>
  </si>
  <si>
    <t>Характеристика нерухомого майна</t>
  </si>
  <si>
    <t>Поверх</t>
  </si>
  <si>
    <t xml:space="preserve">Номер поверху або поверхів </t>
  </si>
  <si>
    <t xml:space="preserve">Загальна площа будівлі, до складу якої входить об'єкт оренди, кв.м. </t>
  </si>
  <si>
    <t>Загальна площа об'єкта (кв. м)</t>
  </si>
  <si>
    <t>Корисна площа об'єкта (кв. м)</t>
  </si>
  <si>
    <t>Уточніть характеристику нерухомого майна</t>
  </si>
  <si>
    <t>Назва об'єкта (наприклад, склад, гараж, магазин, тощо)</t>
  </si>
  <si>
    <t>Інформація про об'єкт оренди (фото/відеоматеріали)</t>
  </si>
  <si>
    <t>Поверховий план, інші креслення</t>
  </si>
  <si>
    <t>Технічний стан об'єкта оренди</t>
  </si>
  <si>
    <t>Назва балансоутримувача</t>
  </si>
  <si>
    <t>Код за ЄДРПОУ балансоутримувача</t>
  </si>
  <si>
    <t>Орган управління об'єктом</t>
  </si>
  <si>
    <t>Місцезнаходження  об'єкта (регіон)</t>
  </si>
  <si>
    <t>Місцезнаходження  об'єкта (район області)</t>
  </si>
  <si>
    <t>Місцезнаходження  об'єкта (вид населеного пункту)</t>
  </si>
  <si>
    <t>Місцезнаходження  об'єкта (назва населеного пункту)</t>
  </si>
  <si>
    <t>Місцезнаходження  об'єкта (тип вулиці)</t>
  </si>
  <si>
    <t>Місцезнаходження  об'єкта (назва вулиці)</t>
  </si>
  <si>
    <t>Номер будинку</t>
  </si>
  <si>
    <t>Номер офісу</t>
  </si>
  <si>
    <t>Координати місця, де розташований об'єкт оренди</t>
  </si>
  <si>
    <t>Адреса для карти</t>
  </si>
  <si>
    <t>Район (технічне поле для карти)</t>
  </si>
  <si>
    <t>Адреса для оголошення</t>
  </si>
  <si>
    <t xml:space="preserve">Стан державної реєстрації права власності на об'єкт, зокрема  в Державному реєстрі речових прав на нерухоме майно </t>
  </si>
  <si>
    <t>Дата державної реєстрації права власності</t>
  </si>
  <si>
    <t>Строк оренди (років)</t>
  </si>
  <si>
    <t>Строк оренди (для оголошення)</t>
  </si>
  <si>
    <t>Ініціатор визначення більш тривалого строку оренди</t>
  </si>
  <si>
    <t>Пропозиція щодо визначення більш тривалого строку оренди</t>
  </si>
  <si>
    <t>Пропонований строк оренди (років, місяців, днів) [років]</t>
  </si>
  <si>
    <t>Пропонований строк оренди (років, місяців, днів) [місяців]</t>
  </si>
  <si>
    <t>Пропонований строк оренди (років, місяців, днів) [днів]</t>
  </si>
  <si>
    <t>Чи передбачено погодинне використання об'єкта?</t>
  </si>
  <si>
    <t>Графік погодинного використання [пн]</t>
  </si>
  <si>
    <t>Графік погодинного використання [вт]</t>
  </si>
  <si>
    <t>Графік погодинного використання [ср]</t>
  </si>
  <si>
    <t>Графік погодинного використання [чт]</t>
  </si>
  <si>
    <t>Графік погодинного використання [пт]</t>
  </si>
  <si>
    <t>Графік погодинного використання [сб]</t>
  </si>
  <si>
    <t>Графік погодинного використання [нд]</t>
  </si>
  <si>
    <t>Чи є у об'єкта балансова вартість?</t>
  </si>
  <si>
    <t>Первісна балансова вартість, грн</t>
  </si>
  <si>
    <t>Залишкова балансова вартість, грн</t>
  </si>
  <si>
    <t>% залишкової балансова вартості у первісній</t>
  </si>
  <si>
    <t>Стартова орендна плата, грн</t>
  </si>
  <si>
    <t>Чи потрібна оцінка</t>
  </si>
  <si>
    <t>Чи визначена у об'єкта ринкова вартість?</t>
  </si>
  <si>
    <t>Ринкова вартість, грн</t>
  </si>
  <si>
    <t>Дата оцінки, на яку визначена ринкова вартість</t>
  </si>
  <si>
    <t>Дата затвердження висновку про вартість майна</t>
  </si>
  <si>
    <t>Дата рецензії</t>
  </si>
  <si>
    <t xml:space="preserve">Чи запропоновані інші додаткові умови оренди? </t>
  </si>
  <si>
    <t>Особа, яка пропонує додаткові умови</t>
  </si>
  <si>
    <t>Пропозиції, що містять додаткові умови</t>
  </si>
  <si>
    <t>Рішення орендодавця про затвердження додаткових умов</t>
  </si>
  <si>
    <t>Оберіть із списку тип додаткової умови оренди</t>
  </si>
  <si>
    <t>Опис інших умов</t>
  </si>
  <si>
    <t>Чи є обмеження щодо цільового призначення об'єкта?</t>
  </si>
  <si>
    <t xml:space="preserve">Вкажіть підставу для виключення </t>
  </si>
  <si>
    <t>Довідка балансоутримувача щодо наявності підстав для застосування виключення</t>
  </si>
  <si>
    <t>Чи були розроблені додаткові умови, що визначають обмеження другого типу?</t>
  </si>
  <si>
    <t>Який вид обмежень застосовується?</t>
  </si>
  <si>
    <t>Чи є об'єкт оренди майном закладів охорони здоров’я, майном закладів освіти чи об’єктом соціально-культурного призначення (майном закладів культури, фізичної культури і спорту)?</t>
  </si>
  <si>
    <t>Довідка балансоутримувача</t>
  </si>
  <si>
    <t>Обмеження щодо цільового використання об’єкта оренди, зокрема об'єкт може бути використаний лише для розміщення:</t>
  </si>
  <si>
    <t>Чи передбачено використання об’єкта оренди з метою надання послуг, пов'язаних із забезпеченням чи обслуговуванням діяльності таких закладів, їх працівників та відвідувачів?</t>
  </si>
  <si>
    <t>Опишіть такі послуги</t>
  </si>
  <si>
    <t>Обмеження щодо цільового призначення об’єкта оренди, встановлені відповідно до п. 54 Порядку передачі в оренду державного та комунального майна (обирається не більше 5  груп цільових призначень з Додатку 3 до Порядку). Не допускається використання об'єкта оернди для розміщення:</t>
  </si>
  <si>
    <t>Опис інших обмежень для групи 18</t>
  </si>
  <si>
    <t>Наявність рішення про включення об'єкта (єдиного майнового комплексу, до складу якого належить об'єкт) до переліку майна, що підлягає приватизації</t>
  </si>
  <si>
    <t>Дата рішення</t>
  </si>
  <si>
    <t>Номер рішення</t>
  </si>
  <si>
    <t>Орган, що прийняв таке рішення</t>
  </si>
  <si>
    <t>Дата рішення балансоутримувача про намір передачі майна в оренду</t>
  </si>
  <si>
    <t>Номер рішення балансоутримувача про намір передачі майна в оренду</t>
  </si>
  <si>
    <t>Наявність погодження  органом управління рішення про намір передачі майна в оренду</t>
  </si>
  <si>
    <t>Лист балансоутримувача його органу управління про надання згоди на передачу в оренду об'єкта оренди</t>
  </si>
  <si>
    <t xml:space="preserve">Довідка балансоутримувача про неотримання рішення органу управління щодо погодження або відмови у погодженні передачі об'єкта в оренду із зазначенням кількості днів, що минули з дати отримання балансоутримувачем заяви потенційного орендаря і кількості днів, що минули з дати звернення балансоутримувача до органу управління </t>
  </si>
  <si>
    <t>Дата рішення органу управління про намір передачі майна в оренду</t>
  </si>
  <si>
    <t>Номер рішення органу управління про намір передачі майна в оренду</t>
  </si>
  <si>
    <t>Дата рішення орендодавця про включення до Переліку першого типу</t>
  </si>
  <si>
    <t>Номер рішення орендодавця про включення до Переліку першого типу</t>
  </si>
  <si>
    <t>Ініціатор включення об'єкта до Переліку</t>
  </si>
  <si>
    <t>Рішення орендодавця</t>
  </si>
  <si>
    <t>Чи приєднаний об'єкт оренди до електромережі?</t>
  </si>
  <si>
    <t>Потужність електромережі (кВт)</t>
  </si>
  <si>
    <t>Ступінь потужності</t>
  </si>
  <si>
    <t>Забезпеченість комунікаціями [водозабезпечення]</t>
  </si>
  <si>
    <t>Забезпеченість комунікаціями [каналізація]</t>
  </si>
  <si>
    <t>Забезпеченість комунікаціями [газифікація]</t>
  </si>
  <si>
    <t>Забезпеченість комунікаціями [опалення (централізоване від зовнішніх мереж)]</t>
  </si>
  <si>
    <t>Забезпеченість комунікаціями [опалення (автономне)]</t>
  </si>
  <si>
    <t>Забезпеченість комунікаціями [лічильник на тепло]</t>
  </si>
  <si>
    <t>Забезпеченість комунікаціями [вентиляція]</t>
  </si>
  <si>
    <t>Забезпеченість комунікаціями [кондиціонування]</t>
  </si>
  <si>
    <t>Забезпеченість комунікаціями [телекомунікації (телефонізація)]</t>
  </si>
  <si>
    <t>Забезпеченість комунікаціями [телекомунікації (телебачення)]</t>
  </si>
  <si>
    <t>Забезпеченість комунікаціями [телекомунікації (Інтернет)]</t>
  </si>
  <si>
    <t>Забезпеченість комунікаціями [ліфт]</t>
  </si>
  <si>
    <t>Забезпеченість комунікаціями [охоронна сигналізація]</t>
  </si>
  <si>
    <t>Забезпеченість комунікаціями [пожежна сигналізація]</t>
  </si>
  <si>
    <t>Чи відкриті постачальниками комунальних послуг особові рахунки на об'єкт оренди чи на будівлю (споруду), до складу якої входить об'єкт оренди?</t>
  </si>
  <si>
    <t xml:space="preserve">Завантажте рахунки постачальників комунальних послуг, які були виставлені відносно об'єкта оренди в одному із трьох місяців, що передують даті заповнення інформації  </t>
  </si>
  <si>
    <t>Електроенергія</t>
  </si>
  <si>
    <t>Опалення</t>
  </si>
  <si>
    <t>Холодна вода (постачання і відведення)</t>
  </si>
  <si>
    <t>Гаряча вода (постачання і відведення)</t>
  </si>
  <si>
    <t>Постачання природного газу</t>
  </si>
  <si>
    <t>Утримання будинку і прибудинкової території</t>
  </si>
  <si>
    <t>Вивіз сміття</t>
  </si>
  <si>
    <t>Порядок сплати орендарем комунальних послуг</t>
  </si>
  <si>
    <t>Додайте довідку балансоутримувача ( у довільній формі) про відсутність у балансоутримувача договірних відносин із постачальниками комунальних послуг щодо забезпечення будівлі або споруди, до складу якої входить об'єкт оренди, комунальними послугами (формат PDF)</t>
  </si>
  <si>
    <t>Чи є об'єкт пам'яткою культурної спадщини, щойно виявленим об'єктом культурної спадщини чи його частиною (далі - пам'ятка)</t>
  </si>
  <si>
    <t>Інформація про рішення, яким об'єкту надано статус пам'ятки (дата, номер, орган, що ухвалив рішення)</t>
  </si>
  <si>
    <t xml:space="preserve">Наявність рішення органу охорони культурної спадщини про погодження передачі в оренду пам'ятки </t>
  </si>
  <si>
    <t>Назва органу охорони культурної спадщини</t>
  </si>
  <si>
    <t>Дата рішення органу охорони культурної спадщини</t>
  </si>
  <si>
    <t>Номер рішення органу охорони культурної спадщини</t>
  </si>
  <si>
    <t>Дата листа балансоутримувча до органу охорони культурної спадщини</t>
  </si>
  <si>
    <t>Номер листа балансоутримувача до органу охорони культурної спадщини</t>
  </si>
  <si>
    <t>Стан, в якому перебуває пам'ятка</t>
  </si>
  <si>
    <t>Дата акта стану збереження (обстеження) пам'ятки</t>
  </si>
  <si>
    <t>Номер акта стану збереження (обстеження) пам'ятки</t>
  </si>
  <si>
    <t>Чи має орендар компенсувати балансоутримувачу сплату земельного податку за користування земельною ділянкою, на якій розташований об'єкт оренди (будівля, її частина або споруда, до складу якої входить об'єкт оренди)?</t>
  </si>
  <si>
    <t>Розрахунок суми земельного податку</t>
  </si>
  <si>
    <t>Чи буде надана орендодавцем письмова згода на передачу майна в суборенду одночасно із розміщенням оголошення?</t>
  </si>
  <si>
    <t>Інформація про обставини, які були покладені в основу прийнятих рішень не надавати письмову згоду на передачу майна в суборенду</t>
  </si>
  <si>
    <t>Чи підпадає об'єкт оренди під заборони на приватизацію, встановлені Законом про приватизацію?</t>
  </si>
  <si>
    <t>Інформація про об'єкт оренди внесена до цієї анкети:</t>
  </si>
  <si>
    <t>Статус перевірки даних, внесених до цієї анкети балансоутримувачем</t>
  </si>
  <si>
    <t xml:space="preserve">Статус перевірки даних орендодавцем </t>
  </si>
  <si>
    <t>Чи вже вводилась інформація про цей об'єкт у цю форму?</t>
  </si>
  <si>
    <t>Посилання на аукціон</t>
  </si>
  <si>
    <t>Дата оголошення аукціону</t>
  </si>
  <si>
    <t>orenda63kharkiv@gmail.com</t>
  </si>
  <si>
    <t>Регіональне відділення ФДМУ по Харківській, Донецькій та Луганській областях</t>
  </si>
  <si>
    <t>rent_kharkiv@spfu.gov.ua</t>
  </si>
  <si>
    <t>Перелік першого типу</t>
  </si>
  <si>
    <t>нерухоме майно</t>
  </si>
  <si>
    <t>будівля в цілому</t>
  </si>
  <si>
    <t>сарай, літ. В</t>
  </si>
  <si>
    <t>https://drive.google.com/open?id=1QC6dEOAggEsrA8CvlYiNAz17BuymnAe-</t>
  </si>
  <si>
    <t>https://drive.google.com/open?id=1oYxBhx29r-ldAK8_pWnlGaEFxLxX8ZpQ</t>
  </si>
  <si>
    <t>потребує капітального ремонту</t>
  </si>
  <si>
    <t>Управління ДКСУ у Богодухівському районі Харківської області</t>
  </si>
  <si>
    <t>28774 - ДЕРЖАВНА КАЗНАЧЕЙСЬКА СЛУЖБА УКРАЇНИ</t>
  </si>
  <si>
    <t>Харківська обл.</t>
  </si>
  <si>
    <t>місто</t>
  </si>
  <si>
    <t>Богодухів</t>
  </si>
  <si>
    <t>вулиця</t>
  </si>
  <si>
    <t>Спортивна</t>
  </si>
  <si>
    <t>зареєстровано в  Державному реєстрі речових прав на нерухоме майно</t>
  </si>
  <si>
    <t>Менше 5 років</t>
  </si>
  <si>
    <t>ні</t>
  </si>
  <si>
    <t>є балансова вартість</t>
  </si>
  <si>
    <t>ні, майно  може бути використано за будь-яким цільовим призначенням</t>
  </si>
  <si>
    <t>20-р</t>
  </si>
  <si>
    <t>так</t>
  </si>
  <si>
    <t>20-08-08/9639</t>
  </si>
  <si>
    <t>01455</t>
  </si>
  <si>
    <t>немає</t>
  </si>
  <si>
    <t>https://drive.google.com/open?id=1Y-FecJZ1NjhPsoNaMW33NNKDwH-RQx1f</t>
  </si>
  <si>
    <t>орендодавцем на підставі даних, отриманих орендодавцем від балансоутримувача</t>
  </si>
  <si>
    <t>orenda14don@gmail.com</t>
  </si>
  <si>
    <t>rent_donetsk@spfu.gov.ua</t>
  </si>
  <si>
    <t>частина будівлі</t>
  </si>
  <si>
    <t>надземний</t>
  </si>
  <si>
    <t>Приміщення будівлі робітничого клубу імені Казарінова</t>
  </si>
  <si>
    <t>https://drive.google.com/open?id=1BA_-qd_w_eRtM-ecxu-iFxboOZRKldJ0</t>
  </si>
  <si>
    <t>https://drive.google.com/open?id=1Zxsbczi-lgBVY7Cx_smvHmYIisWsZ1H5</t>
  </si>
  <si>
    <t>задовільний</t>
  </si>
  <si>
    <t>ВП Шахта 5/6 ДП ""Мирноградвугілля</t>
  </si>
  <si>
    <t>11074 - МІНІСТЕРСТВО ЕНЕРГЕТИКИ ТА ВУГІЛЬНОЇ ПРОМИСЛОВОСТІ УКРАЇНИ</t>
  </si>
  <si>
    <t>Донецька обл.</t>
  </si>
  <si>
    <t>Мирноград</t>
  </si>
  <si>
    <t>Гірнична</t>
  </si>
  <si>
    <t>Так</t>
  </si>
  <si>
    <t>Орган управління</t>
  </si>
  <si>
    <t>https://drive.google.com/open?id=1dHsnrHhac-l4JCLbmtfGe1wXXmmeRw-t</t>
  </si>
  <si>
    <t>https://drive.google.com/open?id=14jt26-nX090o9FA6T6UcGUcVlfQQdLdh</t>
  </si>
  <si>
    <t>обмеження щодо використання майна для розміщення об’єктів, перелік яких визначений в додатку 3 Порядку</t>
  </si>
  <si>
    <t>так, є обмеження</t>
  </si>
  <si>
    <t>другий тип: майно не може бути використано за певними групами цільових призначень</t>
  </si>
  <si>
    <t>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15 - Ритуальні послуги. Громадські вбиральні. Збір і сортування вторинної сировини, 16 - Стоянки автомобілів. Розміщення транспортних підприємств з перевезення пасажирів і вантажів. Станції технічного обслуговування автомобілів</t>
  </si>
  <si>
    <t>1-447</t>
  </si>
  <si>
    <t>26/1.1-19.1-9699</t>
  </si>
  <si>
    <t>01454</t>
  </si>
  <si>
    <t>потенційний орендар</t>
  </si>
  <si>
    <t>https://drive.google.com/open?id=1r6-qBqn5TD0OasMq3wZZuy74OrpgwmhY</t>
  </si>
  <si>
    <t>Другий ступінь</t>
  </si>
  <si>
    <t>є</t>
  </si>
  <si>
    <t>https://drive.google.com/open?id=1cRZaW6c9-pi6UgXkb7nnMRnbVSzxjxiH</t>
  </si>
  <si>
    <t>так, балансоутримувач сплачує податок на землю</t>
  </si>
  <si>
    <t>https://drive.google.com/open?id=1ROlvV8Zx8EbvwXu8Ufmmebl6Ex4ebVeK</t>
  </si>
  <si>
    <t>rv.53.fdmu@gmail.com</t>
  </si>
  <si>
    <t>Регіональне відділення ФДМУ по Полтавській та Сумській областях</t>
  </si>
  <si>
    <t>rent_poltava@spfu.gov.ua</t>
  </si>
  <si>
    <t>частина нежитлового приміщення</t>
  </si>
  <si>
    <t>https://drive.google.com/open?id=1Y8y3s1L1IwSBIf9HaA-o_PEMuOCnOOKB</t>
  </si>
  <si>
    <t>https://drive.google.com/open?id=1z0j_p6r3bR8npnF4IUszDrrfW3x8qVR0</t>
  </si>
  <si>
    <t>потребує поточного ремонту</t>
  </si>
  <si>
    <t>Головне управління статистики в Полтавській області</t>
  </si>
  <si>
    <t>02361892</t>
  </si>
  <si>
    <t>28954 - ДЕРЖАВНА СЛУЖБА СТАТИСТИКИ УКРАЇНИ</t>
  </si>
  <si>
    <t>Полтавська обл.</t>
  </si>
  <si>
    <t>Полтава</t>
  </si>
  <si>
    <t>Пушкіна</t>
  </si>
  <si>
    <t>зареєстровано  до 01.01.2013 (речове право на  майно  виникло до 01.01.2013)</t>
  </si>
  <si>
    <t>14 - Майстерні, ательє. Салони краси, перукарні. Надання інших побутових послуг населенню</t>
  </si>
  <si>
    <t>17-72/186-20</t>
  </si>
  <si>
    <t>16.2-07/852-19</t>
  </si>
  <si>
    <t>понад 50кВт</t>
  </si>
  <si>
    <t>так, на будівлю (споруду), до складу якої входить об'єкт оренди</t>
  </si>
  <si>
    <t>https://drive.google.com/open?id=1F5dgHWYrszlVIXhG1v0Ja8VVrViUVcOw</t>
  </si>
  <si>
    <t>1/20</t>
  </si>
  <si>
    <t>95-2</t>
  </si>
  <si>
    <t>відсутні</t>
  </si>
  <si>
    <t>447/2</t>
  </si>
  <si>
    <t>компенсація орендарем балансоутримувачу витрат на оплату комунальних послуг і земельного податку (плати за землю)</t>
  </si>
  <si>
    <t>https://drive.google.com/open?id=1HZLacaoi8Rsx75-g1voGrq2LmvyMkaUf</t>
  </si>
  <si>
    <t>https://drive.google.com/open?id=1GfZM62vYzQ1Wc7b0mMaDJuOazIjaKqe_</t>
  </si>
  <si>
    <t>https://drive.google.com/open?id=1FvP9szUmJ0OrvZQTpOzzWsIKFU-uwRlF</t>
  </si>
  <si>
    <t>Головне управління ДПС у Полтавській області</t>
  </si>
  <si>
    <t>27312 - ДЕРЖАВНА ПОДАТКОВА СЛУЖБА УКРАЇНИ</t>
  </si>
  <si>
    <t>Київський</t>
  </si>
  <si>
    <t>Європейська</t>
  </si>
  <si>
    <t>https://drive.google.com/open?id=1pgec-CgjJpxHZF1vTZKwyKX_uH4vb8Ty</t>
  </si>
  <si>
    <t>https://drive.google.com/open?id=1wS70gfQKknSYDp_WaVNd00-6zo4nsSFX</t>
  </si>
  <si>
    <t>інші умови, передбачені законодавством</t>
  </si>
  <si>
    <t>Майно може бути використане Орендарем з метою надання послуг, які не можуть бути забезпечені безпосередньо установами або закладами, визначеними у пункті 29 Порядку, і які є пов’язаними із забезпеченням або обслуговуванням діяльності такої установи або закладу</t>
  </si>
  <si>
    <t>перший тип: майно може бути використано лише за певним цільовим призначенням</t>
  </si>
  <si>
    <t>органів державної влади або органів місцевого самоврядування, Збройних Сил, Служби безпеки, Держприкордонслужби, Держспецзв’язку, правоохоронних органів і органів доходів і зборів</t>
  </si>
  <si>
    <t xml:space="preserve">розміщення кіоску по розповсюдженню друкованої продукції, книг обліку, бланків звітності </t>
  </si>
  <si>
    <t>857/8/16-31-12-01-19</t>
  </si>
  <si>
    <t>3444/7/99-00-12-03-02-07</t>
  </si>
  <si>
    <t>орендодавець</t>
  </si>
  <si>
    <t>https://drive.google.com/open?id=1MDqUrhzGqr_Z6KC8FmUiynmaDUBGYC29</t>
  </si>
  <si>
    <t>так, на об'єкт оренди</t>
  </si>
  <si>
    <t>https://drive.google.com/open?id=1fKNJkPdGfC1NQZgyut_etYnXaso4BKkW</t>
  </si>
  <si>
    <t>відсутнє</t>
  </si>
  <si>
    <t>3-20/гк</t>
  </si>
  <si>
    <t>3908/1</t>
  </si>
  <si>
    <t>так, але балансоутримувач звільнений від сплати податку</t>
  </si>
  <si>
    <t>ні, оскільки об'єкт оренди є майном органів виконавчої влади та органів місцевого самоврядування, державних і комунальних установ та організацій, Збройних Сил України, Служби безпеки України, Державної прикордонної служби України, Державної кримінально-виконавчої служби України, Державної служби спеціального зв’язку та захисту інформації України, правоохоронних та фіскальних органів, Національної академії наук України та національних галузевих академій наук, що не використовується зазначеними органами для здійснення своїх функцій</t>
  </si>
  <si>
    <t>https://prozorro.sale/auction/UA-PS-2020-09-25-000205-3</t>
  </si>
  <si>
    <t>arendakiev113@gmail.com</t>
  </si>
  <si>
    <t>Регіональне відділення ФДМУ по м. Києву</t>
  </si>
  <si>
    <t>rent_kyiv_city@spfu.gov.ua</t>
  </si>
  <si>
    <t>склад цементу та алебастру</t>
  </si>
  <si>
    <t>https://drive.google.com/open?id=1ivw1kYsGOmrE7lk7sb6kZ7QVh4sLaP7s</t>
  </si>
  <si>
    <t>https://drive.google.com/open?id=1myNvNcUOrmKJY0f-uFn34v-HIbDz_mtJ</t>
  </si>
  <si>
    <t>Державне видавництво "Преса України"Державного управління справами</t>
  </si>
  <si>
    <t>05905668</t>
  </si>
  <si>
    <t>57474 - ДЕРЖАВНЕ УПРАВЛІННЯ СПРАВАМИ</t>
  </si>
  <si>
    <t>м. Київ</t>
  </si>
  <si>
    <t>Київ</t>
  </si>
  <si>
    <t>Героїв Космосу</t>
  </si>
  <si>
    <t>8а</t>
  </si>
  <si>
    <t>не зареєстровано, відсутній документ, що посвідчує права державної власності</t>
  </si>
  <si>
    <t>103-64-к</t>
  </si>
  <si>
    <t>03-01/16/0134</t>
  </si>
  <si>
    <t>Перший ступінь</t>
  </si>
  <si>
    <t>https://drive.google.com/open?id=1NPPrefwNVZJk33KRIJNpNTFlLSVaI0TU</t>
  </si>
  <si>
    <t>нежитлові приміщення будівлі</t>
  </si>
  <si>
    <t>https://drive.google.com/open?id=1AiiuYt3zm_3Oe_D0AhB3zDPtYgCilAjl</t>
  </si>
  <si>
    <t>https://drive.google.com/open?id=1FoHufZPzjWcfS9uOvO1FXmusIlh-gYaX</t>
  </si>
  <si>
    <t>Бортницьке міжрайонне управління водного господарства імені Гаркуші М.А.</t>
  </si>
  <si>
    <t>01033987</t>
  </si>
  <si>
    <t>38094 - ДЕРЖАВНЕ АГЕНТСТВО ВОДНИХ РЕСУРСІВ УКРАЇНИ</t>
  </si>
  <si>
    <t>Євгена Харченка</t>
  </si>
  <si>
    <t>221/10</t>
  </si>
  <si>
    <t>4832/4/11-19</t>
  </si>
  <si>
    <t>https://drive.google.com/open?id=1atKtoCRoYtBkjHiP9LFGj0G4e0SHfPF_</t>
  </si>
  <si>
    <t>павільйон №11 (літера "11-2")</t>
  </si>
  <si>
    <t>https://drive.google.com/open?id=1WB7wttz9g68TQkzS8yZ0e6IKB53xU0qz</t>
  </si>
  <si>
    <t>https://drive.google.com/open?id=1aAYrig5KqXEzYvIwXB2-0Orkpdu0EEIl</t>
  </si>
  <si>
    <t>Національний комплекс "Експоцентр України"</t>
  </si>
  <si>
    <t>проспект</t>
  </si>
  <si>
    <t>Академіка Глушкова</t>
  </si>
  <si>
    <t>Більше 5 років</t>
  </si>
  <si>
    <t>Балансоутримувач</t>
  </si>
  <si>
    <t>https://drive.google.com/open?id=16FUiWJWvwaAOqfZyIHHOLQDBXDVzyC_t</t>
  </si>
  <si>
    <t>https://drive.google.com/open?id=1l4D3dvDOE6DPUyLoRDabT3xwr9m_t51T</t>
  </si>
  <si>
    <t>https://drive.google.com/open?id=1G--76RwYo6SFxgf7sp_torSX99FsshdR</t>
  </si>
  <si>
    <t>більш тривалий строк оренди, ніж 5 років</t>
  </si>
  <si>
    <t>02-11/221</t>
  </si>
  <si>
    <t>02-01/16/0941</t>
  </si>
  <si>
    <t>https://drive.google.com/open?id=1SpHXac4uAgVsGLQJCZ_CLebpVH4dJ1ij</t>
  </si>
  <si>
    <t>https://drive.google.com/open?id=1uTVwM_tmO8y5thi3li-lpFOzhfAp2HgZ</t>
  </si>
  <si>
    <t>https://drive.google.com/open?id=1-Wu-efBuZrkVmYxTpebs4mTQXvkB6K2x</t>
  </si>
  <si>
    <t>https://prozorro.sale/auction/UA-PS-2020-09-25-000082-1</t>
  </si>
  <si>
    <t>xdadim@gmail.com</t>
  </si>
  <si>
    <t>підвальний</t>
  </si>
  <si>
    <t>Підземний</t>
  </si>
  <si>
    <t>навчальний корпус №3</t>
  </si>
  <si>
    <t>https://drive.google.com/open?id=1MR0jHnK8WI4MvNwIUhpWLceIOExPtsGf</t>
  </si>
  <si>
    <t>https://drive.google.com/open?id=1yoaujdsn94oqJ1ExLcHK5Zp2_Pxya75V</t>
  </si>
  <si>
    <t>Харківська державна академія дизайну і мистецтв</t>
  </si>
  <si>
    <t>02071145</t>
  </si>
  <si>
    <t>11085 - МІНІСТЕРСТВО ОСВІТИ І НАУКИ УКРАЇНИ</t>
  </si>
  <si>
    <t>Харків</t>
  </si>
  <si>
    <t>Мистецтв</t>
  </si>
  <si>
    <t>https://drive.google.com/open?id=1_VyjX8gRNvuiTActGt1cKmdUywhPPSIY</t>
  </si>
  <si>
    <t>https://drive.google.com/open?id=10NnnlpLHPKtnGBTZDP0NOXnHc_WYTYc7</t>
  </si>
  <si>
    <t>вимоги щодо особливостей використання об’єкта оренди, що є майном закладів освіти, охорони здоров’я, соціально-культурного призначення (закладів культури, фізичної культури і спорту)</t>
  </si>
  <si>
    <t>закладів освіти, суб'єктів підприємницької діяльності, що надають освітні послуги</t>
  </si>
  <si>
    <t>Надання послуг з копіювання</t>
  </si>
  <si>
    <t>01-185</t>
  </si>
  <si>
    <t>1/11-1081</t>
  </si>
  <si>
    <t>00801</t>
  </si>
  <si>
    <t>балансоутримувач</t>
  </si>
  <si>
    <t>https://drive.google.com/open?id=1P5xIPazaRdTIWxzrMuMIPwcFGNarHJOU</t>
  </si>
  <si>
    <t>https://drive.google.com/open?id=1DjzBig_F-L8Ty_xDduk3iUMYbIoWUJ7C</t>
  </si>
  <si>
    <t>0515</t>
  </si>
  <si>
    <t>17400 5039</t>
  </si>
  <si>
    <t>01057</t>
  </si>
  <si>
    <t>договір не укладається</t>
  </si>
  <si>
    <t>https://drive.google.com/open?id=11T3YpX5Lm8MQfrJEoKcZXQNQegLRoSYW</t>
  </si>
  <si>
    <t>балансоутримувачем</t>
  </si>
  <si>
    <t>Балансоутримувач передав орендодавцю на перевірку</t>
  </si>
  <si>
    <t>Перевірено</t>
  </si>
  <si>
    <t>luba09011973@gmail.com</t>
  </si>
  <si>
    <t>інше</t>
  </si>
  <si>
    <t>Нерухоме майно</t>
  </si>
  <si>
    <t>Прибудова</t>
  </si>
  <si>
    <t>https://drive.google.com/open?id=1qHO3DMnH_WebfKWMEOjWUJAkK8nzTimn</t>
  </si>
  <si>
    <t>https://drive.google.com/open?id=19EUdQbHDv2gdJLm6QuSXGw3Ns7yB0l4k</t>
  </si>
  <si>
    <t>Студентське містечко Національного аерокосмічного університету ім.М.Є. Жуковського "Харківський авіаційний інститут"</t>
  </si>
  <si>
    <t>Чкалова</t>
  </si>
  <si>
    <t>32-А</t>
  </si>
  <si>
    <t>Ні</t>
  </si>
  <si>
    <t>https://drive.google.com/open?id=1kn8H052n_SpIpRpuKOrY376ZYaLGPcbE</t>
  </si>
  <si>
    <t>Продаж поліграфічної продукції та канцтоварів, розміщення ксерокопіювальної техніки для надання населенню послуг із ксерокопіювання документів.</t>
  </si>
  <si>
    <t>17-975</t>
  </si>
  <si>
    <t>https://drive.google.com/open?id=1g6QShOL5wU-HDsilfOi_d1fjoc6hbkBI</t>
  </si>
  <si>
    <t>https://drive.google.com/open?id=14CNOsEtzNlJTOipsgjrpGCS3oP1LOgdN</t>
  </si>
  <si>
    <t>1/11-386</t>
  </si>
  <si>
    <t>01613</t>
  </si>
  <si>
    <t>https://drive.google.com/open?id=15NG23C4lLJYHBy2GlTTv2P-AhZSR82sd</t>
  </si>
  <si>
    <t>https://drive.google.com/open?id=1p8i5jgTuSY0L6NZQiYqQPSfBZ-7KGjJT</t>
  </si>
  <si>
    <t>https://drive.google.com/open?id=159Dg8nlhn9A4Qm2strdAi1BoZHCVlrp5</t>
  </si>
  <si>
    <t>нежитловий будинок</t>
  </si>
  <si>
    <t>https://drive.google.com/open?id=16ddd6f0FptOVT_UAUs0nMbvOkk7huMVq</t>
  </si>
  <si>
    <t>https://drive.google.com/open?id=1unq6Z3NDg2yUUM44cTaZVLY6Fb3SXSmM</t>
  </si>
  <si>
    <t>Олімпійський коледж імені Івана Піддубного</t>
  </si>
  <si>
    <t>02125315</t>
  </si>
  <si>
    <t>Матеюка</t>
  </si>
  <si>
    <t>фізкультурно-спортивний заклад, діяльність якого спрямована на організацію та проведення занять різними видами спорту</t>
  </si>
  <si>
    <t>1/11-7832</t>
  </si>
  <si>
    <t>https://drive.google.com/open?id=1BFXwNMXh8st1jHOkfTvsxGIV-FfWnV-Z</t>
  </si>
  <si>
    <t>Технічний</t>
  </si>
  <si>
    <t>Частина сходової клітини</t>
  </si>
  <si>
    <t>https://drive.google.com/open?id=1VWws3Pnak1ZEolRYPlJCyhUu8MVu-CNx</t>
  </si>
  <si>
    <t>https://drive.google.com/open?id=1bs9Z3uELqyCHpcCK-jXCiqVtCkB9s-cj</t>
  </si>
  <si>
    <t>Український державний університет залізничного транспорту</t>
  </si>
  <si>
    <t>01116472</t>
  </si>
  <si>
    <t>Гагаріна</t>
  </si>
  <si>
    <t>Розміщення технічних засобів і антен операторів телекомунікацій, які надають послуги рухомого (мобільного) зв’язку, операторів та провайдерів телекомунікацій, які надають послуги доступу до Інтернету</t>
  </si>
  <si>
    <t>01-36/53</t>
  </si>
  <si>
    <t>01114</t>
  </si>
  <si>
    <t>https://drive.google.com/open?id=1j6ro8rwgP3PYWMzBW-7su2t0t0G70oau</t>
  </si>
  <si>
    <t>нежитлове приміщення нежитлової будівлі</t>
  </si>
  <si>
    <t>https://drive.google.com/open?id=1_8lywtAvCBFOFj0bXNS0JlQKHmUp1bB9</t>
  </si>
  <si>
    <t>https://drive.google.com/open?id=1xdtD7NlImcMip__MJ3jKduiXpdlWak3P</t>
  </si>
  <si>
    <t>Головне управління Національної поліції у м. Києві</t>
  </si>
  <si>
    <t>24124 - НАЦІОНАЛЬНА ПОЛІЦІЯ УКРАЇНИ</t>
  </si>
  <si>
    <t>Червоноткацька</t>
  </si>
  <si>
    <t>розміщення їдальні, що не здійснює продаж товарів підакцизної групи</t>
  </si>
  <si>
    <t>4890/125/05/21-2019</t>
  </si>
  <si>
    <t>8836/09/31-2019</t>
  </si>
  <si>
    <t>https://drive.google.com/open?id=12wNPep03XmYhMIgB6ikVpUbtyh56kVR6</t>
  </si>
  <si>
    <t>orendakrop@gmail.com</t>
  </si>
  <si>
    <t>Регіональне відділення ФДМУ по Дніпропетровській, Запорізькій та Кіровоградській областях</t>
  </si>
  <si>
    <t>rent_kropyvnytsk@spfu.gov.ua</t>
  </si>
  <si>
    <t xml:space="preserve">склад </t>
  </si>
  <si>
    <t>https://drive.google.com/open?id=1ZP07od4teRB5tSnMaUyps6GlSg1Ot4zx</t>
  </si>
  <si>
    <t>https://drive.google.com/open?id=13_oJ26HBKPlEeXxBGEY65RCS_LT7n6RO</t>
  </si>
  <si>
    <t xml:space="preserve">25 Державна пожежно-рятувальна частина УДСНС у Кіровоградській області  </t>
  </si>
  <si>
    <t>24134 - ДЕРЖАВНА СЛУЖБА УКРАЇНИ З НАДЗВИЧАЙНИХ СИТУАЦІЙ</t>
  </si>
  <si>
    <t>Кіровоградська обл.</t>
  </si>
  <si>
    <t xml:space="preserve">Новомиргородський </t>
  </si>
  <si>
    <t>Новомиргород</t>
  </si>
  <si>
    <t>Перемоги</t>
  </si>
  <si>
    <t>22/29</t>
  </si>
  <si>
    <t>40/01-73</t>
  </si>
  <si>
    <t>5501\921\11-22</t>
  </si>
  <si>
    <t>12/02-121</t>
  </si>
  <si>
    <t>https://drive.google.com/open?id=1iPza9RO_1Sf3xz2IFHOX1_TE07HeogDr</t>
  </si>
  <si>
    <t xml:space="preserve">Залізобетонний майданчик </t>
  </si>
  <si>
    <t>https://drive.google.com/open?id=1d4KrKQszOYLdhnI9AlbosgRArD5KF6cz</t>
  </si>
  <si>
    <t>https://drive.google.com/open?id=1m0n8sGg6mZk1NEqxOq6vqjy_2G5FN-jQ</t>
  </si>
  <si>
    <t xml:space="preserve"> Національний юридичний університет імені Ярослава Мудрого</t>
  </si>
  <si>
    <t>02071139</t>
  </si>
  <si>
    <t>Пушкінська</t>
  </si>
  <si>
    <t>1/11-344</t>
  </si>
  <si>
    <t>01399</t>
  </si>
  <si>
    <t>https://drive.google.com/open?id=1Po0NCPsc6B5KLkgvhZhta0Xye3SEKCa6</t>
  </si>
  <si>
    <t>технічний</t>
  </si>
  <si>
    <t xml:space="preserve"> відм. +97,5м</t>
  </si>
  <si>
    <t xml:space="preserve">частина побутового приміщення площею 1,0 кв. м, частина стіни площею 3,4 кв. м, частину поверхні площею 6,6 кв. м будівлі багатоканатного підйому </t>
  </si>
  <si>
    <t>https://drive.google.com/open?id=1I_BuUuHi0MvGtPcJB4In5A1wygKrYK9g</t>
  </si>
  <si>
    <t>https://drive.google.com/open?id=1JJdSYmtqENOqojsYIMEMNW5hH_DtnE_2</t>
  </si>
  <si>
    <t>Державне підприємство «Шахта ім. М.С. Сургая»</t>
  </si>
  <si>
    <t>Маріїнський</t>
  </si>
  <si>
    <t>село</t>
  </si>
  <si>
    <t>Єлизаветівка</t>
  </si>
  <si>
    <t>Мічуріна</t>
  </si>
  <si>
    <t>26/1.2-19.1-943</t>
  </si>
  <si>
    <t>00973</t>
  </si>
  <si>
    <t>https://drive.google.com/open?id=1j00XS-aZBLUb_QIMhxjK2xkfTNq3DxTm</t>
  </si>
  <si>
    <t>https://drive.google.com/open?id=1IcZkXzWhM5DLNI6huZAOvSuOm1fjTMwp</t>
  </si>
  <si>
    <t>Нежитлові приміщення – кімн. № 16, № 18 - 34  одинадцятого поверху дванадцятиповерхової будівлі виробничого корпусу</t>
  </si>
  <si>
    <t>https://drive.google.com/open?id=16pSVHDz3GcJ0cRWFuibFwZRbX97qkJ_A</t>
  </si>
  <si>
    <t>https://drive.google.com/open?id=1-Ts2IAlVD4ZnEw2688FfNN3Y2hcE-_OZ</t>
  </si>
  <si>
    <t>Державне підприємство «Український державний проектний інститут «Укрміськбудпроект»</t>
  </si>
  <si>
    <t>02497980</t>
  </si>
  <si>
    <t>28784 - ФОНД ДЕРЖАВНОГО МАЙНА УКРАЇНИ</t>
  </si>
  <si>
    <t>Космічна</t>
  </si>
  <si>
    <t>21А</t>
  </si>
  <si>
    <t>16, 18-34</t>
  </si>
  <si>
    <t>https://drive.google.com/open?id=1bGg0ZjC6EhWvu9ZLCjFQIuq9HhjcV1Ve</t>
  </si>
  <si>
    <t>https://drive.google.com/open?id=1_EPf8lm5fLEnm89D5w_L9puGp-dqbktR</t>
  </si>
  <si>
    <t xml:space="preserve">Передача в оренду майна можлива не довше, ніж до моменту переходу права власності в процесі приватизації на єдиний майновий комплекс, до складу якого входить майно (предмет оренди);
Передача майна в оренду здійснюється без права на здійснення невід’ємних поліпшень.
</t>
  </si>
  <si>
    <t>Фонд державного майна України</t>
  </si>
  <si>
    <t>01/15-39/1</t>
  </si>
  <si>
    <t>10-16-8333</t>
  </si>
  <si>
    <t>00964</t>
  </si>
  <si>
    <t>https://drive.google.com/open?id=1NoWSKlx7eQnKhzWXDWwZH-snAilggnse</t>
  </si>
  <si>
    <t>https://drive.google.com/open?id=16RE28zbg41-R5RtVvJJSycekz7kubc5v</t>
  </si>
  <si>
    <t>https://drive.google.com/open?id=1_ch3OW9xmBxqLf1DXydwR-8Ba6iJDl1y</t>
  </si>
  <si>
    <t>rvko32@gmail.com</t>
  </si>
  <si>
    <t>Регіональне відділення ФДМУ  по Київській, Чернігівській та Черкаській областях</t>
  </si>
  <si>
    <t>rent_kyiv_region@spfu.gov.ua</t>
  </si>
  <si>
    <t>частина приміщень на 1-му та 2-му поверхах двоповерхової будівлі</t>
  </si>
  <si>
    <t>чатина будівлі на 1-му поверсі та частина будівлі на 2-му поверсі</t>
  </si>
  <si>
    <t>https://drive.google.com/open?id=1-5oSK9Acrx6du0hynMD_Fgf6c194qyUQ</t>
  </si>
  <si>
    <t>https://drive.google.com/open?id=13K0oa-rR67NqpDZa0np9Wwo6ePo4fPP4</t>
  </si>
  <si>
    <t>Управління державної казначейської служби України у Києво-Святошинському районі Київської області</t>
  </si>
  <si>
    <t>Київська обл.</t>
  </si>
  <si>
    <t>Києво-Святошинський</t>
  </si>
  <si>
    <t>Вишневе</t>
  </si>
  <si>
    <t>Лесі Українки</t>
  </si>
  <si>
    <t>04-06/417</t>
  </si>
  <si>
    <t>12-08/3701</t>
  </si>
  <si>
    <t>https://drive.google.com/open?id=1Gw6CxyUB5XVfAYqTXDDVYZ4lI1binNIr</t>
  </si>
  <si>
    <t>балансоутримувач не надав інформацію</t>
  </si>
  <si>
    <t>будівля "Поліклініка"</t>
  </si>
  <si>
    <t>https://drive.google.com/open?id=19VoDPfNxd1JpDQy9ZBP4rjOgruWcCBd-</t>
  </si>
  <si>
    <t>https://drive.google.com/open?id=1yssIRXVQq9Z6fpA_mLdf-46iIfBnwTtt</t>
  </si>
  <si>
    <t xml:space="preserve">Державна установа "Територіальне медичне об'єднання Міністерства внутрішніх справ України по місту Києву" </t>
  </si>
  <si>
    <t>18354 - МІНІСТЕРСТВО ВНУТРІШНІХ СПРАВ УКРАЇНИ</t>
  </si>
  <si>
    <t>Платона Майбороди</t>
  </si>
  <si>
    <t>відсутня балансова вартість</t>
  </si>
  <si>
    <t>потрібна оцінка</t>
  </si>
  <si>
    <t>розміщення аптеки, що реалізує готові ліки</t>
  </si>
  <si>
    <t>33/31-1016</t>
  </si>
  <si>
    <t>14149/05/25-2019</t>
  </si>
  <si>
    <t>https://drive.google.com/open?id=1Cl8yf5RIi398f2daQ-8qVmUJhUxusjUM</t>
  </si>
  <si>
    <t>частина приміщення № 226 на 3-му поверсі пасажирського терміналу "D"</t>
  </si>
  <si>
    <t>https://drive.google.com/open?id=1QouIvi5RJfHAYKjf4Y937_crQPJGedIE</t>
  </si>
  <si>
    <t>https://drive.google.com/open?id=1Roy0sBJGkcJhjAHQB7cgfbOwdgKb1s9I</t>
  </si>
  <si>
    <t>ДП МА "Бориспіль"</t>
  </si>
  <si>
    <t>17214 - МІНІСТЕРСТВО ІНФРАСТРУКТУРИ УКРАЇНИ</t>
  </si>
  <si>
    <t>Бориспільський</t>
  </si>
  <si>
    <t>Гора</t>
  </si>
  <si>
    <t>Бориспіль-7</t>
  </si>
  <si>
    <t>22-27/2-3</t>
  </si>
  <si>
    <t>9234/16/10-20</t>
  </si>
  <si>
    <t>https://drive.google.com/open?id=1D1xqgiGZ3I2HrFj-W7D1mOLvxu2GfQQR</t>
  </si>
  <si>
    <t>https://drive.google.com/open?id=156n2D8JdL010PNdA-PgcKRwe7f1vmz_k</t>
  </si>
  <si>
    <t>orendaspfu.cherkasy@gmail.com</t>
  </si>
  <si>
    <t>rent_cherkasy@spfu.gov.ua</t>
  </si>
  <si>
    <t>офісне приміщення</t>
  </si>
  <si>
    <t>https://drive.google.com/open?id=1EuTkwP8z7ny1VyEoDBUnqKzM9ce67Gk9</t>
  </si>
  <si>
    <t>https://drive.google.com/open?id=1KVNXeFam3wtm7ZF9Cbs4fRx8cBR40WOA</t>
  </si>
  <si>
    <t>Державне підприємство „Черкаський державний науково-дослідний інститут техніко-економічної інформації в хімічній промисловості”</t>
  </si>
  <si>
    <t>00209160</t>
  </si>
  <si>
    <t>18184 - МІНІСТЕРСТВО РОЗВИТКУ ЕКОНОМІКИ, ТОРГІВЛІ ТА СІЛЬСЬКОГО ГОСПОДАРСТВА УКРАЇНИ</t>
  </si>
  <si>
    <t>Черкаська обл.</t>
  </si>
  <si>
    <t>Черкаси</t>
  </si>
  <si>
    <t>бульвар</t>
  </si>
  <si>
    <t>Шевченка</t>
  </si>
  <si>
    <t>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15 - Ритуальні послуги. Громадські вбиральні. Збір і сортування вторинної сировини</t>
  </si>
  <si>
    <t>погодження надано методом мовчазної згоди (пункт 20 Порядку)</t>
  </si>
  <si>
    <t>https://drive.google.com/open?id=1PLp7Mo27h7eCAdpkxt4Sm7Kfof2UzHsE</t>
  </si>
  <si>
    <t>https://drive.google.com/open?id=1TI88NONdhQ1_t56uc9QLB8gshgRvu2OP</t>
  </si>
  <si>
    <t>00453-О</t>
  </si>
  <si>
    <t>відсутній</t>
  </si>
  <si>
    <t>https://drive.google.com/open?id=1MqTFkvbHofg0EtZUD_yzTfr6V3p_Jsu4</t>
  </si>
  <si>
    <t>sumyspfu.orenda@gmail.com</t>
  </si>
  <si>
    <t>rent_sumy@spfu.gov.ua</t>
  </si>
  <si>
    <t>нежитлове приміщення</t>
  </si>
  <si>
    <t>https://drive.google.com/open?id=1YVtx5zEfTNES2pNbbzzUf5M_0dmMIsIx</t>
  </si>
  <si>
    <t>https://drive.google.com/open?id=1wnifqHizx-zk2-2FaFIS2AKKBsWm7UT9</t>
  </si>
  <si>
    <t>Глухівське управління Державної казщначейської служби України Сумської області</t>
  </si>
  <si>
    <t>Сумська обл.</t>
  </si>
  <si>
    <t>Глухів</t>
  </si>
  <si>
    <t>Терещенків</t>
  </si>
  <si>
    <t>8 - Заклади харчування, кафе, бари, ресторани, які здійснюють продаж товарів підакцизної групи. Торговельні об’єкти, які здійснюють продаж товарів підакцизної групи, 12 - Проведення виставок, 18 - Інше</t>
  </si>
  <si>
    <t>розміщення торгівельних об'єктів, що  здійснюють продаж непродовольчих товарів</t>
  </si>
  <si>
    <t>04-65-08/309</t>
  </si>
  <si>
    <t>20-08-08/6887</t>
  </si>
  <si>
    <t>https://drive.google.com/open?id=19d4JOsM7zfV6D9Ge4ZywqJCoY-vqNsER</t>
  </si>
  <si>
    <t>договір № 251433/06-19/3 від 01.01.2019</t>
  </si>
  <si>
    <t>договір № 67/5-20 від 21.01.2020</t>
  </si>
  <si>
    <t>договір № 4-20 від 17.01.2020</t>
  </si>
  <si>
    <t>Договір не укладався</t>
  </si>
  <si>
    <t>№ 10-20 від 10.02.2020</t>
  </si>
  <si>
    <t>https://drive.google.com/open?id=1NuZnR5Mz5wcKVrnjb6ZXlUgoZvJ_HliV</t>
  </si>
  <si>
    <t>нежитлові вбудовані приміщення будівлі Центру гармонійного розвитку дітей та підлітків «Бригантина»</t>
  </si>
  <si>
    <t>https://drive.google.com/open?id=1ahY1A77l5ZSe_3v5SrngafeMlYqmuVKu</t>
  </si>
  <si>
    <t>https://drive.google.com/open?id=1shB7X-36ZKnksSV_dslVwtGejKtZ-NSg</t>
  </si>
  <si>
    <t xml:space="preserve">ВП «Шахта «Капітальна» ДП «Мирноградвугілля» </t>
  </si>
  <si>
    <t>вулиця відсутня</t>
  </si>
  <si>
    <t>17А</t>
  </si>
  <si>
    <t>микрорайон «Молодіжний»</t>
  </si>
  <si>
    <t>1-416</t>
  </si>
  <si>
    <t>01/12-10004</t>
  </si>
  <si>
    <t>01400</t>
  </si>
  <si>
    <t>https://drive.google.com/open?id=1xguHXfG4O7j09F_tFYOG2vrV916AidOQ</t>
  </si>
  <si>
    <t>https://drive.google.com/open?id=1oZ5lAsDtZpYHFTn6nDlh3uCevHsW4zql</t>
  </si>
  <si>
    <t>https://drive.google.com/open?id=1G8j0ZjXPseTHD9Ozg_NymSf3e2FhPyBV</t>
  </si>
  <si>
    <t>частина бічної поверхні одноповерхової окремо розташованої одноповерхової будівлі учбового корпусу № 2, літ. «Н-1» площею 4,0 кв. м та бетонний майданчик площею 5,0 кв. м</t>
  </si>
  <si>
    <t>https://drive.google.com/open?id=1-uH3hUIUqWrNfWunGqrmdd3EIAda_p0D</t>
  </si>
  <si>
    <t>https://drive.google.com/open?id=14birK_1YUIlrhCewqZDuybvjfKrF_k40</t>
  </si>
  <si>
    <t>Харківський державний професійно - педагогічний коледж імені В.І. Вернадського</t>
  </si>
  <si>
    <t>02501137</t>
  </si>
  <si>
    <t>Московський</t>
  </si>
  <si>
    <t>Розміщення технічних засобів операторів телекомунікацій, які надають послуги рухомого (мобільного) зв’язку</t>
  </si>
  <si>
    <t>1/11-9326</t>
  </si>
  <si>
    <t>00724</t>
  </si>
  <si>
    <t>https://drive.google.com/open?id=1BksARUO5fR502CHYy1n5TjTvZSekM-pC</t>
  </si>
  <si>
    <t>частина приміщення № 106 на 4-му поверсі пасажирського терміналу "D"</t>
  </si>
  <si>
    <t>https://drive.google.com/open?id=1qMOFzF-1m4zK4qC48FQ6v2r6_6MeGcd8</t>
  </si>
  <si>
    <t>https://drive.google.com/open?id=1NJ2oLJs06xp4qd3xa5rTuSGoS6DQKQDT</t>
  </si>
  <si>
    <t>https://drive.google.com/open?id=1Gr-f-3WZF0ONvYL6mA_so53QHALTRaRi</t>
  </si>
  <si>
    <t>https://drive.google.com/open?id=1Xs_86YJMDAzvI6_IIIezGMJUmmsqH2JL</t>
  </si>
  <si>
    <t>частина нежитлового приміщення гуртожитку №3</t>
  </si>
  <si>
    <t>https://drive.google.com/open?id=1aUBdKMPYAXJCajIAaZaDvVDOT08Yt8Pm</t>
  </si>
  <si>
    <t>https://drive.google.com/open?id=1ajyF3iPek5Hi6Zm6Hmd7ctdN-H-kaf-M</t>
  </si>
  <si>
    <t>Сумський державний університет</t>
  </si>
  <si>
    <t>05408289</t>
  </si>
  <si>
    <t>Суми</t>
  </si>
  <si>
    <t>Замостянська</t>
  </si>
  <si>
    <t>Побутові послуги для працівників та учнів навчального закладу (сушарна машина, аввтомат питної води)</t>
  </si>
  <si>
    <t>06.03-04-06/3019</t>
  </si>
  <si>
    <t>1/11-4043</t>
  </si>
  <si>
    <t>https://drive.google.com/open?id=12Iazy4rp1Fp_lHj-Xg_FCFQrzb9jAWwV</t>
  </si>
  <si>
    <t>№161445, Додаток до рахунку  №131315</t>
  </si>
  <si>
    <t>№5/137, дог. №5 - Т</t>
  </si>
  <si>
    <t>№90220</t>
  </si>
  <si>
    <t>Дог. №765</t>
  </si>
  <si>
    <t>https://prozorro.sale/auction/UA-PS-2020-09-25-000160-3</t>
  </si>
  <si>
    <t>нежитлові приміщення гуртожитку №4</t>
  </si>
  <si>
    <t>https://drive.google.com/open?id=16yW9iKeQqEmOJMAYD8y00hi8Yyb0Bj5c</t>
  </si>
  <si>
    <t>https://drive.google.com/open?id=1wpz0NEui2xgs54z0QE9Rh2qbSPEcbjh1</t>
  </si>
  <si>
    <t>Національний авіаційній університет</t>
  </si>
  <si>
    <t>01132330</t>
  </si>
  <si>
    <t>Гарматна</t>
  </si>
  <si>
    <t>розміщення ксерокопіювальної техніки для надання населенню послуг із ксерокопіювання документів на площі 15,9 кв.м., розміщення плоттера - 2,00 кв.м та продаж канцелярських товарів - 19,60 кв.м.</t>
  </si>
  <si>
    <t>06.16./2116</t>
  </si>
  <si>
    <t>1/11-11230</t>
  </si>
  <si>
    <t>https://drive.google.com/open?id=1-drO8TS0AuC6xDqHGgU48zxOcnS05F91</t>
  </si>
  <si>
    <t>частина приміщення № 106 та частина приміщення № 109 на 4-му поверсі пасажирського терміналу "D"</t>
  </si>
  <si>
    <t>https://drive.google.com/open?id=19BDSBaxFcQWE5XgoiGMCGybBSLQgar1C</t>
  </si>
  <si>
    <t>https://drive.google.com/open?id=1DcyrWieqYiKGNfIzT6TalwQ9nUDo4GV4</t>
  </si>
  <si>
    <t>https://drive.google.com/open?id=12KmZm7aQJPhbhOks6ky-_XxBzUOxVBIq</t>
  </si>
  <si>
    <t>https://drive.google.com/open?id=1lQuwUUuUi79KKsJe6YqjiK3EsF2aQRiO</t>
  </si>
  <si>
    <t>цокольний</t>
  </si>
  <si>
    <t>адміністративний будинок</t>
  </si>
  <si>
    <t>https://drive.google.com/open?id=1UGt9ImInr314O9Sjj-NjhwKMvGwaP0ZR</t>
  </si>
  <si>
    <t>https://drive.google.com/open?id=1riKRrAXdnctFNO3_2k0v4EqY_-M8R9y_</t>
  </si>
  <si>
    <t>Головне управління національної поліції в Харківській області</t>
  </si>
  <si>
    <t>Мироносицька</t>
  </si>
  <si>
    <t>387/119/05/50-2020</t>
  </si>
  <si>
    <t>705/09/31-2020</t>
  </si>
  <si>
    <t>00723</t>
  </si>
  <si>
    <t>https://drive.google.com/open?id=1NhRZ-2yiJBRNEE08rIb9MpoDgq8urIXW</t>
  </si>
  <si>
    <t>нежитлові вбудовані приміщення цокольного поверху адміністративного будинку літ. "А-3"</t>
  </si>
  <si>
    <t>https://drive.google.com/open?id=1GTK2FuxVWA-x2ddStprEql7_D2EC2pNN</t>
  </si>
  <si>
    <t>https://drive.google.com/open?id=1ZoE1cYccQo0NJ2cXLTAFWQ6fh7V6j_z4</t>
  </si>
  <si>
    <t>Головне управління Національної поліції в Харківській області</t>
  </si>
  <si>
    <t>1572/119/05/50-2019</t>
  </si>
  <si>
    <t>13070/09/31-2019</t>
  </si>
  <si>
    <t>00722</t>
  </si>
  <si>
    <t>https://drive.google.com/open?id=1nzB8tHWRyNU6TeBxxciLwEpVO_8CoMd2</t>
  </si>
  <si>
    <t>нежитлові вбудовані приміщення першого поверху будівлі Центру гармонійного розвитку дітей та підлітків «Бригантина»</t>
  </si>
  <si>
    <t>https://drive.google.com/open?id=1ziclxSAHc9c71VUYogPzRI_nErwdTAgO</t>
  </si>
  <si>
    <t>https://drive.google.com/open?id=1m0k_ha-03siSJOcXNpyRYBGxGWYFbNaz</t>
  </si>
  <si>
    <t>мікрорайон Молодіжний</t>
  </si>
  <si>
    <t>1-499</t>
  </si>
  <si>
    <t>26/1.1-19.1-15138</t>
  </si>
  <si>
    <t>01559</t>
  </si>
  <si>
    <t>https://drive.google.com/open?id=1wyyflV66ST3_ciF2lUwpJhSHD-SlF_-L</t>
  </si>
  <si>
    <t>https://drive.google.com/open?id=1YhU1p7UzTBHmkh21CPLA55sdz3todnw5</t>
  </si>
  <si>
    <t>https://drive.google.com/open?id=13c1R-KzxrVpsmVs3CaZBcCdmnrFQd10s</t>
  </si>
  <si>
    <t>частина приміщення № 106, приміщення № 107 та частина приміщення № 109, на 4-му поверсі пасажирського терміналу "D"</t>
  </si>
  <si>
    <t>https://drive.google.com/open?id=1_vJV6eokNPVOvRH8NdhJehn69EKtG2pL</t>
  </si>
  <si>
    <t>https://drive.google.com/open?id=1EfQH-k6Tom-WJmRZY70076xRmxQO2eNC</t>
  </si>
  <si>
    <t>https://drive.google.com/open?id=1bR1Ru2UFAAX7_-v0Rog7cPU4xyV2Q2Ng</t>
  </si>
  <si>
    <t>https://drive.google.com/open?id=1rVM2qdoAGi0povhXs3OQGesX8D5FwMrz</t>
  </si>
  <si>
    <t>частина фойє (приміщення № 13) на третьому поверсі триповерхового навчального корпусу, інв. № 001031023, літ. «Б-3»</t>
  </si>
  <si>
    <t>https://drive.google.com/open?id=1k_w5-wp2jfCB1SjJIhSLevKwlDqlmfbx</t>
  </si>
  <si>
    <t>https://drive.google.com/open?id=1qn5WGp_Mkp4OgoBl0J7RvrzRRw8qYEyo</t>
  </si>
  <si>
    <t>Національний фармацевтичний університет</t>
  </si>
  <si>
    <t>02010936</t>
  </si>
  <si>
    <t>17184 - МІНІСТЕРСТВО ОХОРОНИ ЗДОРОВ'Я УКРАЇНИ</t>
  </si>
  <si>
    <t>Валентинівська</t>
  </si>
  <si>
    <t>Розміщення торгівельного об’єкту з продажу поліграфічної продукції та канцтоварів, що призначаються для навчального закладу; розміщення ксерокопіювальної техніки для надання населенню послуг із ксерокопіювання документів</t>
  </si>
  <si>
    <t>418/02</t>
  </si>
  <si>
    <t>10-12/825/2-20</t>
  </si>
  <si>
    <t>00925</t>
  </si>
  <si>
    <t>https://drive.google.com/open?id=10xRzXTPFlti-E54_miflDz9TP_cZaQhi</t>
  </si>
  <si>
    <t>адміністративна будівля (літ. А)</t>
  </si>
  <si>
    <t>https://drive.google.com/open?id=1fGMpwRBB0_jmInbnyNpMKazgHyV0wceC</t>
  </si>
  <si>
    <t>https://drive.google.com/open?id=1WHeL1oN4aGBeJ17El7fTYZh_qO8ZCsCt</t>
  </si>
  <si>
    <t>Герцена</t>
  </si>
  <si>
    <t>їдальня, що не здійснює продаж товарів підакцизної групи</t>
  </si>
  <si>
    <t>1425/125/05/21-2020</t>
  </si>
  <si>
    <t>12128/01/31-2019</t>
  </si>
  <si>
    <t>https://drive.google.com/open?id=1865xn-7L9HZzQhOCajWQspSKr6qO5s-1</t>
  </si>
  <si>
    <t xml:space="preserve">Будівля адміністративно-побутового комбінату головного проммайдану бл. 4 (літ. А-5) </t>
  </si>
  <si>
    <t>https://drive.google.com/open?id=1BuEVA26OkmGQxFt4JByyW2KqgEUmRjxZ</t>
  </si>
  <si>
    <t>https://drive.google.com/open?id=16BPOgzAqHIBwEGkJBVlYje9CskCKXVNM</t>
  </si>
  <si>
    <t>ВП «Шахта «Капітальна» ДП «Мирноградвугілля»</t>
  </si>
  <si>
    <t>Покровський</t>
  </si>
  <si>
    <t>селище міського типу</t>
  </si>
  <si>
    <t>Новоекономічне</t>
  </si>
  <si>
    <t>Миру</t>
  </si>
  <si>
    <t>1-555</t>
  </si>
  <si>
    <t>1.1-19.1-15974</t>
  </si>
  <si>
    <t>01573</t>
  </si>
  <si>
    <t>https://drive.google.com/open?id=1mXNw0xLjpOCIQaiwSZn0mZ6EkEzbVNk4</t>
  </si>
  <si>
    <t>https://drive.google.com/open?id=1JZzcqNEeEEj8PfHbOs5KUc-ZI8UXnO6u</t>
  </si>
  <si>
    <t>приміщення № 2/129</t>
  </si>
  <si>
    <t>https://drive.google.com/open?id=1sY01lmqySalLFHIPPtaj-csPwHYhjoTL</t>
  </si>
  <si>
    <t>https://drive.google.com/open?id=1CvAD3zMycd6Tfd4AUWNgXJxZ-ew7HkN4</t>
  </si>
  <si>
    <t>Васильківський фаховий коледж Національного авіаційного університету</t>
  </si>
  <si>
    <t>Васильків</t>
  </si>
  <si>
    <t>Декабристів</t>
  </si>
  <si>
    <t>9 - Заклади харчування, їдальні, буфети, кафе, які не здійснюють продаж товарів підакцизної групи. Торговельні об’єкти, які не здійснюють продаж товарів підакцизної групи</t>
  </si>
  <si>
    <t>67/од</t>
  </si>
  <si>
    <t>0604/1749</t>
  </si>
  <si>
    <t>https://drive.google.com/open?id=1tyde_pHwcVh6TP6FHGn57gjX40Osna-s</t>
  </si>
  <si>
    <t>інформація уточнюється</t>
  </si>
  <si>
    <t>https://drive.google.com/open?id=1V3kig2WfVUsre-Ce-pZA_fCH2BIm_eiQ</t>
  </si>
  <si>
    <t>https://drive.google.com/open?id=15UogQoEVEpJB4xh0tclaB2koRQhUDVXC</t>
  </si>
  <si>
    <t>409, 411</t>
  </si>
  <si>
    <t>https://drive.google.com/open?id=1w5fQJSeIUBrhcURN1tNDzskzOW4gEV6J</t>
  </si>
  <si>
    <t>https://drive.google.com/open?id=1gQTPETiat-sJKO4yN2V-nrBOQE92w0qD</t>
  </si>
  <si>
    <t>00468-О</t>
  </si>
  <si>
    <t>договір не укладався</t>
  </si>
  <si>
    <t>https://drive.google.com/open?id=1LIEfG5sjIuqT7dPyjP_F7g4VYizkBV6J</t>
  </si>
  <si>
    <t>Частина цеху багатопустотних виробів</t>
  </si>
  <si>
    <t>https://drive.google.com/open?id=1yAWSxAu35-Dm_dE2iU-FDY4eqxGy4X3e</t>
  </si>
  <si>
    <t>https://drive.google.com/open?id=15-glHLZ5AE_JtTVudjw8oSjIIvWuB2F4</t>
  </si>
  <si>
    <t>Державне підприємство МОУ "Харківський завод залізобетонних виробів"</t>
  </si>
  <si>
    <t>08494527</t>
  </si>
  <si>
    <t>14084 - МІНІСТЕРСТВО ОБОРОНИ УКРАЇНИ</t>
  </si>
  <si>
    <t>Велика Панасівська</t>
  </si>
  <si>
    <t>191/20/03</t>
  </si>
  <si>
    <t>503/9/1591</t>
  </si>
  <si>
    <t>00721</t>
  </si>
  <si>
    <t>https://drive.google.com/open?id=1YYW4rwpjwr2va8_GH5QyrUpb_aQdiijR</t>
  </si>
  <si>
    <t>https://drive.google.com/open?id=1IJlTmc4UF2relDPPW_nVj_242nMuStnN</t>
  </si>
  <si>
    <t>нежитлове приміщення будівлі</t>
  </si>
  <si>
    <t>https://drive.google.com/open?id=1ZLpWXohidYtIQO4A31gWhrpnKz-idSe9</t>
  </si>
  <si>
    <t>https://drive.google.com/open?id=1tBOEIPq-9dK2ltvl9xcff-48_Dgw-Zwd</t>
  </si>
  <si>
    <t>Державна установа "Науково-практичний медичний центр дитячої кардіології та кардіохірургії"</t>
  </si>
  <si>
    <t>Юрія Іллєнка</t>
  </si>
  <si>
    <t>закладів охорони здоров’я, суб'єктів підприємницької діяльності, що надають медичні послуги</t>
  </si>
  <si>
    <t>розміщення суб'єктів господарювання, що діють на основі приватної власності і проводять господарську діяльність з медичної практики (діяльність банків пуповинної крові, інших тканин і клітин людини згідно з переліком, затвердженим Міністерством охорони здоров'я України)</t>
  </si>
  <si>
    <t>231/20</t>
  </si>
  <si>
    <t>10-12/41032/2-19</t>
  </si>
  <si>
    <t>https://drive.google.com/open?id=1cu4oDquleHkw3-EvFb3_bt3I8H5rlHg3</t>
  </si>
  <si>
    <t>замощення</t>
  </si>
  <si>
    <t>https://drive.google.com/open?id=1Tn0v4hyafuZmQwe21e0LfsDUVFFW1Yi1</t>
  </si>
  <si>
    <t>https://drive.google.com/open?id=1gEVe_6rbtGe16qy6BKzRP3nc9QVimsEs</t>
  </si>
  <si>
    <t>Сумський національний аграрний університет</t>
  </si>
  <si>
    <t>04718013</t>
  </si>
  <si>
    <t>Герасима Кондратьєва</t>
  </si>
  <si>
    <t>1/11-4470</t>
  </si>
  <si>
    <t>https://drive.google.com/open?id=16cdxyDChul32TSbGRgzJIWFZWPoYzhJw</t>
  </si>
  <si>
    <t>Договір №441 від 03.02.2020</t>
  </si>
  <si>
    <t>№741/2 від 25.01.2020</t>
  </si>
  <si>
    <t>https://drive.google.com/open?id=1ToPdWsDbAbyzMt_Gu-A0w9J5ntiZk6tv</t>
  </si>
  <si>
    <t>https://drive.google.com/open?id=1wrRmun27PHV0kd5lVRqZ8tZh-IBLdZ2m</t>
  </si>
  <si>
    <t>https://drive.google.com/open?id=1mfJIgJGfePG8imhXgQmLeSOlW3hC5yWg</t>
  </si>
  <si>
    <t>https://drive.google.com/open?id=1cjHpadjNHZPNwmiaTZS4krGthncWwPd_</t>
  </si>
  <si>
    <t>https://drive.google.com/open?id=1ROFoXN3GzbIbaI7IRZir3RqUtjHeQmG_</t>
  </si>
  <si>
    <t>Частина залізобетонного полігону № 4</t>
  </si>
  <si>
    <t>https://drive.google.com/open?id=1BFp42h59RHCD8PIvbqoIdvTPrpAX1-CK</t>
  </si>
  <si>
    <t>https://drive.google.com/open?id=1k_e5my3TnThhpvnEQ0VVScTR5AjzwZPe</t>
  </si>
  <si>
    <t>ДП МОУ "Харківський завод залізобетонних виробів"</t>
  </si>
  <si>
    <t>194/20/03</t>
  </si>
  <si>
    <t>https://drive.google.com/open?id=1BYRG-jOEpCKbbvaqI9_qUXwOB9Gaegom</t>
  </si>
  <si>
    <t>https://drive.google.com/open?id=14U7GfJpyDQ6BQuLhpjJS-Y2l_VGBcXnf</t>
  </si>
  <si>
    <t>адміністративна будівля (літ. "А")</t>
  </si>
  <si>
    <t>https://drive.google.com/open?id=1pcXFbtQwlP34KvQcPIB0_CsZwM9hneyV</t>
  </si>
  <si>
    <t>https://drive.google.com/open?id=1kaeJ1u_e2cCvg8yli7rXDOvZS973VIlZ</t>
  </si>
  <si>
    <t>Головне управління національної поліції у м. Києві</t>
  </si>
  <si>
    <t>Голосіївська</t>
  </si>
  <si>
    <t>розміщення їдальні для надання гарячого харчування, що не здійснює продаж товарів підакцизної групи</t>
  </si>
  <si>
    <t>1426/125/05/21-2020</t>
  </si>
  <si>
    <t>12130/01/31-2019</t>
  </si>
  <si>
    <t>https://drive.google.com/open?id=1WB1TRupttuK7Nwx3SgtPe_qiRVN01loX</t>
  </si>
  <si>
    <t>Нежитлове приміщення (кімн.№ 39) першого поверху пятиповерхової будівлі учбово-лабораторного корпусу, літ "А-5"</t>
  </si>
  <si>
    <t>https://drive.google.com/open?id=1Z8YoRKTSdCLKButvDfFrZGFmvI4PnMnD</t>
  </si>
  <si>
    <t>https://drive.google.com/open?id=1FBY0WBeorjLgBIKSPy2okpPjxKKEd35q</t>
  </si>
  <si>
    <t>Харківський національний медичний університет</t>
  </si>
  <si>
    <t>01896866</t>
  </si>
  <si>
    <t>Науки</t>
  </si>
  <si>
    <t>Розміщення офісу</t>
  </si>
  <si>
    <t>01-13/24/783</t>
  </si>
  <si>
    <t>10-12/5922/2-20</t>
  </si>
  <si>
    <t>00918</t>
  </si>
  <si>
    <t>https://drive.google.com/open?id=19U-7aFlJ9ll-AzIEJAFTGttmQ5R5830s</t>
  </si>
  <si>
    <t>службове приміщення</t>
  </si>
  <si>
    <t>https://drive.google.com/open?id=1p4pDsuoFpCAq4J5GVvi1bxEo_6p5nBsi</t>
  </si>
  <si>
    <t>https://drive.google.com/open?id=1luuqz6wyfebl1NfUXOHdxk3aick2bE2c</t>
  </si>
  <si>
    <t>Слобожанська митниця Держмитслужби</t>
  </si>
  <si>
    <t>27316 - ДЕРЖАВНА МИТНА СЛУЖБА УКРАЇНИ</t>
  </si>
  <si>
    <t>Дергачівський</t>
  </si>
  <si>
    <t>Гоптівка</t>
  </si>
  <si>
    <t>38-й км траси "Харків - Бєлгород"</t>
  </si>
  <si>
    <t>50.3287053, 36.2758882</t>
  </si>
  <si>
    <t>714-08-1/714-21-/6/6108</t>
  </si>
  <si>
    <t>08-4/21-04/6/2906</t>
  </si>
  <si>
    <t>00952</t>
  </si>
  <si>
    <t>https://drive.google.com/open?id=1JAoQVHYwR2i93qv1aDfYaaA-uL3rnRwY</t>
  </si>
  <si>
    <t>адміністративна будівля (літ "А)</t>
  </si>
  <si>
    <t>https://drive.google.com/open?id=12nQW_5ctq6US7d7Kr8JoP4mHHi3TI0bj</t>
  </si>
  <si>
    <t>https://drive.google.com/open?id=13UagL_kh_wJlOrT2BJnO0HE4V35fuufG</t>
  </si>
  <si>
    <t>Юрія Поправки (Лебедєва)</t>
  </si>
  <si>
    <t>14-А</t>
  </si>
  <si>
    <t>розміщення кафетерію, що не здійснює продаж товарів підакцизної групи</t>
  </si>
  <si>
    <t>1424/125/05/21-2020</t>
  </si>
  <si>
    <t>11197/01/31-2019</t>
  </si>
  <si>
    <t>https://drive.google.com/open?id=1q58DV4sW6WZxnQg7hJRHmoBa7Nr7i_zQ</t>
  </si>
  <si>
    <t xml:space="preserve">нежитлове приміщення </t>
  </si>
  <si>
    <t>https://drive.google.com/open?id=1zfRWX69SHgI0F25kBbcGd_Fszc5jJJ5u</t>
  </si>
  <si>
    <t>https://drive.google.com/open?id=16yd38c45-81zeRHT3m-kpImxN906WX7S</t>
  </si>
  <si>
    <t>1 - Офісні приміщення, коворкінги. Об’єкти поштового зв’язку та розміщення суб’єктів господарювання, що надають послуги з перевезення та доставки (вручення) поштових відправлень. Редакції засобів масової інформації, видавництва друкованих засобів масової інформації та видавничої продукції. Ломбарди, відділення банків, інших провайдерів фінансових послуг, 2 - Громадські об’єднання та благодійні організації</t>
  </si>
  <si>
    <t>https://drive.google.com/open?id=1O7mzoULVIFQu7Idrq9gx5FNeI4Hd7M1e</t>
  </si>
  <si>
    <t>№441 від 03.02.2020</t>
  </si>
  <si>
    <t>говір не укладався</t>
  </si>
  <si>
    <t>№90205 від 26.02.2020</t>
  </si>
  <si>
    <t>№741/2 від 18.01.2020</t>
  </si>
  <si>
    <t>https://drive.google.com/open?id=1-5t_tV5Mx0lScGy1q0u95A5gi8wP_Q6M</t>
  </si>
  <si>
    <t>https://drive.google.com/open?id=1ROVAcfDrP_vc_v3-7fZUtQa12Jt98KhX</t>
  </si>
  <si>
    <t>Східно - Українська геофізична розвідувальна експедиція ДГП Укргеофізика</t>
  </si>
  <si>
    <t>01432813</t>
  </si>
  <si>
    <t>21077 - ДЕРЖАВНА СЛУЖБА ГЕОЛОГІЇ ТА НАДР УКРАЇНИ</t>
  </si>
  <si>
    <t>Полтавський</t>
  </si>
  <si>
    <t>селище</t>
  </si>
  <si>
    <t>Розсошенці</t>
  </si>
  <si>
    <t>Геологічна</t>
  </si>
  <si>
    <t>https://drive.google.com/open?id=1FWcYL729zBO1_sAV92d6uEsDuuTrfu56</t>
  </si>
  <si>
    <t>https://drive.google.com/open?id=1rqKWrzmkzrubLdwYENJTIaPQ9ROjWili</t>
  </si>
  <si>
    <t>адміністративно-побутовий корпус</t>
  </si>
  <si>
    <t>https://drive.google.com/open?id=1RmGKiOF0mTlFzUzRYUfGyj3z8qwotQsu</t>
  </si>
  <si>
    <t>https://drive.google.com/open?id=1O2bd-kxlHAkixpHMy0H95gop4YUAkksB</t>
  </si>
  <si>
    <t>Харківський національний університет внутрішніх справ</t>
  </si>
  <si>
    <t>08571096</t>
  </si>
  <si>
    <t>Льва Ландау</t>
  </si>
  <si>
    <t>3516/5/25-2020</t>
  </si>
  <si>
    <t>01397</t>
  </si>
  <si>
    <t>https://drive.google.com/open?id=1mgFli2ZTogHzzNBbElbPiYNTZ7OHkyaA</t>
  </si>
  <si>
    <t xml:space="preserve">нежитлове вбудоване приміщення площею 15,0 кв. м на відм. + 46,2 м, частина зовнішньої поверхні стіни площею 22,0 кв. м від відм. + 35 м до + 70 м, частина металевої конструкції площею 9,0 кв. м на відм. + 35 м, частина покрівлі площею 16,0 кв. м на відм. + 70 м секції технологічного комплексу стовбуру № 2 - біс з башенним копром і підйомом МК 4Х4 </t>
  </si>
  <si>
    <t xml:space="preserve">Секція технологічного комплексу стовбуру № 2 - біс з башенним копром і підйомом МК 4Х4 </t>
  </si>
  <si>
    <t>https://drive.google.com/open?id=1t_7CvTGetLrRYb_g6pgHryC49op45-Nx</t>
  </si>
  <si>
    <t>https://drive.google.com/open?id=19RRJId_WmlVaHNTXfX-pfVMt6uGHdsEo</t>
  </si>
  <si>
    <t xml:space="preserve">ВП «Шахта «Центральна» ДП«Мирноградвугілля» </t>
  </si>
  <si>
    <t>Центральна</t>
  </si>
  <si>
    <t>1-500</t>
  </si>
  <si>
    <t>26/1.2-19.1-2097</t>
  </si>
  <si>
    <t>01500</t>
  </si>
  <si>
    <t>https://drive.google.com/open?id=1dcgyxuDAiW6KAoIQ-8GLPX2TtkYWPrO6</t>
  </si>
  <si>
    <t>https://drive.google.com/open?id=1dAufZa4tU9rLeUq9LmNH45hRhGWCCvSb</t>
  </si>
  <si>
    <t>1, 3</t>
  </si>
  <si>
    <t xml:space="preserve">будівля цирку (частина приміщення кім. 44 першого поверху площею 1,0 кв.м) та гуртожиток (частина приміщення кім.34 першого поверху площею 1,0 кв.м та частина приміщення коридору № 100 третього поверху площею 1,0 кв.м) </t>
  </si>
  <si>
    <t>https://drive.google.com/open?id=1jg3z5IMySCFx1ujjNO_99r_BpuZiExcc</t>
  </si>
  <si>
    <t>https://drive.google.com/open?id=10yZ0E5SSBhAm24mjRV0n_hpRVPLxZHlH</t>
  </si>
  <si>
    <t>Державне підприємство «Харківський державний цирк імені Ф.Д. Яшинова»</t>
  </si>
  <si>
    <t>04786635</t>
  </si>
  <si>
    <t>17094 - МІНІСТЕРСТВО КУЛЬТУРИ ТА ІНФОРМАЦІЙНОЇ ПОЛІТИКИ УКРАЇНИ</t>
  </si>
  <si>
    <t>майдан</t>
  </si>
  <si>
    <t>майдан Бугримової, буд. 1 та Гвардійців - Залізничників, буд. 7/9</t>
  </si>
  <si>
    <t>закладів соціально-культурного призначення, закладів культури, суб'єктів підприємницької діяльності,  що надають послуги з організації та проведення культурно-мистецьких заходів</t>
  </si>
  <si>
    <t xml:space="preserve"> розміщення телекомунікаційного обладнання (Інтернет)</t>
  </si>
  <si>
    <t>7128/33</t>
  </si>
  <si>
    <t>https://drive.google.com/open?id=13dWtA8Nm9yUM5wsyNMbL8nZOe3PVsM7B</t>
  </si>
  <si>
    <t>договір №4-571К</t>
  </si>
  <si>
    <t>договір №4059/20</t>
  </si>
  <si>
    <t xml:space="preserve"> балансоутримувач не надав інформацію</t>
  </si>
  <si>
    <t>договір відсутній</t>
  </si>
  <si>
    <t xml:space="preserve"> договір відсутній</t>
  </si>
  <si>
    <t>https://drive.google.com/open?id=1yML598mnOSZXzO6GPyU9Ihb3WqwGkxqx</t>
  </si>
  <si>
    <t>будівля</t>
  </si>
  <si>
    <t>https://drive.google.com/open?id=1Br9p6f_-1wslxArXZVPLqQyNwZ08lstY</t>
  </si>
  <si>
    <t>https://drive.google.com/open?id=1SXv6hT_75LaJyoE7O2V1eZRsXF60ybW_</t>
  </si>
  <si>
    <t>Навчальний центр Оперативно-рятувальної служби цивільного захисту ДСНС</t>
  </si>
  <si>
    <t>Нововодолазький</t>
  </si>
  <si>
    <t>Ватутіне</t>
  </si>
  <si>
    <t>Військова</t>
  </si>
  <si>
    <t>8701-1069/870400</t>
  </si>
  <si>
    <t>03-6400/214</t>
  </si>
  <si>
    <t>01143</t>
  </si>
  <si>
    <t>https://drive.google.com/open?id=1woE5YkAj-kTrVbtOFgB51pohGjsNduuX</t>
  </si>
  <si>
    <t>Нежитлове приміщення (кімн. № 40)четвертого поверху шестиповерхового головного учбового корпусу, що є памяткою рхітектури, літ. "А-6"</t>
  </si>
  <si>
    <t>https://drive.google.com/open?id=1OzZyS5Zdh23hGilNiKjIE-_BXM1PLbEp</t>
  </si>
  <si>
    <t>https://drive.google.com/open?id=1CAm8-Mw8oeB69TcUsl8I8YCn7JCvjo2q</t>
  </si>
  <si>
    <t>01-13/24/1231</t>
  </si>
  <si>
    <t>10-13/15492/2-20</t>
  </si>
  <si>
    <t>01404</t>
  </si>
  <si>
    <t>https://drive.google.com/open?id=1KSGbYoNAtIUm7Wj9jt-QzQhOYsiqbdBx</t>
  </si>
  <si>
    <t xml:space="preserve">30.04.1980р. № 334, охоронний № 37,рішення Викон.кому Харківської обласної ради </t>
  </si>
  <si>
    <t>Департамент містобудування та архітектури Харківської обласної державної адміністрації</t>
  </si>
  <si>
    <t>01-04/199-2/412</t>
  </si>
  <si>
    <t>Учбово-лабораторний корпус, літ. «А-5»</t>
  </si>
  <si>
    <t>https://drive.google.com/open?id=12yuXN4XSO-l_zd3PSO9hPMUf-dnZEOZk</t>
  </si>
  <si>
    <t>https://drive.google.com/open?id=1nDtEA4qcYfjDNCpFtPQOsutvMQYsBxIB</t>
  </si>
  <si>
    <t>01-13/24/1283</t>
  </si>
  <si>
    <t>01445</t>
  </si>
  <si>
    <t>https://drive.google.com/open?id=133SlORc4l9Xc7kDUc39pOOipsnWoF8nF</t>
  </si>
  <si>
    <t>Частина приміщення холу № 1 будівлі навчально-наукового медичного комплексу "Університетська клініка", літ. "А-7"</t>
  </si>
  <si>
    <t>https://drive.google.com/open?id=1sVFdX5C84f7UlwBMl3--QQNNv_oyJgij</t>
  </si>
  <si>
    <t>https://drive.google.com/open?id=1AUM_SBxbDCxu5WA5TMLQdYSf9Go6v0va</t>
  </si>
  <si>
    <t>Олександра Шпейєра</t>
  </si>
  <si>
    <t>01-13/24/770</t>
  </si>
  <si>
    <t>10-12/826/2-20</t>
  </si>
  <si>
    <t>00890</t>
  </si>
  <si>
    <t>https://drive.google.com/open?id=1D3nJch-1zYQu4UPo1_Rc-lJ9nld93rQu</t>
  </si>
  <si>
    <t>підвал</t>
  </si>
  <si>
    <t>Гуртожиток № 4</t>
  </si>
  <si>
    <t>https://drive.google.com/open?id=1UKTn3L64mrVcTfxiaVxtM5SCqTmMJr4M</t>
  </si>
  <si>
    <t>https://drive.google.com/open?id=1V_2Me1xZpARvTIYUVz16LKcUtAP64UPl</t>
  </si>
  <si>
    <t xml:space="preserve">Харківський національний університет міського господарства імені О.М. Бекетова </t>
  </si>
  <si>
    <t>02071151</t>
  </si>
  <si>
    <t>провулок</t>
  </si>
  <si>
    <t>Отакара Яроша</t>
  </si>
  <si>
    <t>1/11-4167</t>
  </si>
  <si>
    <t>01477</t>
  </si>
  <si>
    <t>https://drive.google.com/open?id=1KbTTvgGS5BRvr4YoxajBjnqaEmdT1D9Z</t>
  </si>
  <si>
    <t>нежитлове приміщення площею  (кім. № 15-27) першого поверху 3-поверхової частини 3-поверхового будинку з триповерховою надбудовою у центральній частині та двома 4-поверховими прибудовами (головний корпус) Науково-дослідного інституту гігієни праці та професійних захворювань ХНМУ (літ. «А-3-6»)</t>
  </si>
  <si>
    <t>https://drive.google.com/open?id=15UuqG0Ow3osnaFhzyTH9HxGL0GAZC9PE</t>
  </si>
  <si>
    <t>https://drive.google.com/open?id=1Id3zeMTAZj4obhDlBURAc5-9XOLWqM83</t>
  </si>
  <si>
    <t>Трінклера</t>
  </si>
  <si>
    <t>01-13/24/1392</t>
  </si>
  <si>
    <t>01491</t>
  </si>
  <si>
    <t>https://drive.google.com/open?id=1CXJF2Jrvnpff9iuZ3TfdDjvKLRPlQNmd</t>
  </si>
  <si>
    <t>30.04.1980р. № 334, охоронний № 42, виконавчий комітет Харківської обласної ради народних депутатів</t>
  </si>
  <si>
    <t>01-04/61-2/312</t>
  </si>
  <si>
    <t>Частина нежитлового приміщення першого поверху вестибюлю адміністративної будівлі</t>
  </si>
  <si>
    <t>https://drive.google.com/open?id=1gEPEHAXYhowcGDh5-NjRYdNCCsqhvNqC</t>
  </si>
  <si>
    <t>https://drive.google.com/open?id=1GCSYLIkRyJhpoROOrgXRK9dFMXRskU34</t>
  </si>
  <si>
    <t>Харківський науково-достідний інчтитут судових експертиз ім. Засл.професора М.С. Бокаріуса Міністерства юстиції України</t>
  </si>
  <si>
    <t>02883133</t>
  </si>
  <si>
    <t>17294 - МІНІСТЕРСТВО ЮСТИЦІЇ УКРАЇНИ</t>
  </si>
  <si>
    <t>Золочівська</t>
  </si>
  <si>
    <t>8А</t>
  </si>
  <si>
    <t>457/05-21/20-6</t>
  </si>
  <si>
    <t>1062/29006-26-19/15.4</t>
  </si>
  <si>
    <t>01106</t>
  </si>
  <si>
    <t>https://drive.google.com/open?id=1mmkP4Gi2VP2Hn4JGPX-H74Rfp3pvgVVE</t>
  </si>
  <si>
    <t>частина коридору першого поверху п’ятиповерхової будівлі</t>
  </si>
  <si>
    <t>https://drive.google.com/open?id=1JfhhilthaaUS3WGUUTsYXug4dYCZ_nTj</t>
  </si>
  <si>
    <t>https://drive.google.com/open?id=1ysVMWH_huXQ8OK-5JPpPcFZg1clll0ZT</t>
  </si>
  <si>
    <t>після ремонту</t>
  </si>
  <si>
    <t>https://drive.google.com/open?id=1YfTQhZLwq5SUcvadXet7dnllgv9XyrCf</t>
  </si>
  <si>
    <t>https://drive.google.com/open?id=1eBkWTO5iNbTdFpWefGozVL03XeJeZ1-P</t>
  </si>
  <si>
    <t>3242-09/3960-06</t>
  </si>
  <si>
    <t>00149-О</t>
  </si>
  <si>
    <t>https://drive.google.com/open?id=1_IYtkqiYAej7w-ZBSIlRN8mbaCK3KGAH</t>
  </si>
  <si>
    <t>https://drive.google.com/open?id=1bsi7pZKJn0pIXM7A07PBG-cWBnl8FLXP</t>
  </si>
  <si>
    <t>ні, інша причина</t>
  </si>
  <si>
    <t>орган управління заборонив передачу в суборенду</t>
  </si>
  <si>
    <t>споруда</t>
  </si>
  <si>
    <t>частина вежі та замощення</t>
  </si>
  <si>
    <t>https://drive.google.com/open?id=1oViFDI-4FVE7RW7Qdj-9K06M9QTHFGqn</t>
  </si>
  <si>
    <t>https://drive.google.com/open?id=13eEEVUr0wHdCMDPz3Fe0-nhATbVaHChX</t>
  </si>
  <si>
    <t>Регіональний сервісний центр МВС в Черкаській області</t>
  </si>
  <si>
    <t>Уманський район</t>
  </si>
  <si>
    <t>Родниківка</t>
  </si>
  <si>
    <t>шосе</t>
  </si>
  <si>
    <t>Автодорога Київ-Одеса 203км+800м (ліворуч)</t>
  </si>
  <si>
    <t>2 - Громадські об’єднання та благодійні організації, 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14 - Майстерні, ательє. Салони краси, перукарні. Надання інших побутових послуг населенню, 17 - Розміщення суб’єктів підприємницької діяльності, які здійснюють іншу виробничу діяльність</t>
  </si>
  <si>
    <t>№9</t>
  </si>
  <si>
    <t>№4168/5/25-2020</t>
  </si>
  <si>
    <t>№00200-о</t>
  </si>
  <si>
    <t>https://drive.google.com/open?id=1LkDXKzWNpRO46kIuiEYI4kVT5wRTVTSp</t>
  </si>
  <si>
    <t>https://drive.google.com/open?id=1tm928W9X0MuAAUSiU9cqkcEYcTRWQPqu</t>
  </si>
  <si>
    <t>Частини нежитлових вбудованих приміщень першого поверху учбового корпусу № 1</t>
  </si>
  <si>
    <t>https://drive.google.com/open?id=1XaIi-FF0Xk2Ks2ImqFifpWIfzEPFWcX1</t>
  </si>
  <si>
    <t>https://drive.google.com/open?id=14zpCn-3htWq8rbwly--8wcKVwsy2kuMI</t>
  </si>
  <si>
    <t>Фейєрбаха</t>
  </si>
  <si>
    <t>Розміщення торгівельних автоматів, що відпускають продовольчі товари (каву, чай, тощо)</t>
  </si>
  <si>
    <t>01-36/40</t>
  </si>
  <si>
    <t>1/11-11432</t>
  </si>
  <si>
    <t>01115</t>
  </si>
  <si>
    <t>https://drive.google.com/open?id=1BhsJD_zdPaJexYUlbjfOAB7ISS4QdPnF</t>
  </si>
  <si>
    <t>перший</t>
  </si>
  <si>
    <t>Частина холу</t>
  </si>
  <si>
    <t>https://drive.google.com/open?id=1zOJviHESdvb_0sTDR_UTNDzBlU_CC9H_</t>
  </si>
  <si>
    <t>https://drive.google.com/open?id=1XvsdNZ9uyy1J_kCSQuouUvTyhK0NtTj6</t>
  </si>
  <si>
    <t>Черкаський апеляційний суд</t>
  </si>
  <si>
    <t>71224 - ДЕРЖАВНА СУДОВА АДМІНІСТРАЦІЯ УКРАЇНИ</t>
  </si>
  <si>
    <t>Черкаський район</t>
  </si>
  <si>
    <t>Верхня Горова</t>
  </si>
  <si>
    <t>1 - Офісні приміщення, коворкінги. Об’єкти поштового зв’язку та розміщення суб’єктів господарювання, що надають послуги з перевезення та доставки (вручення) поштових відправлень. Редакції засобів масової інформації, видавництва друкованих засобів масової інформації та видавничої продукції. Ломбарди, відділення банків, інших провайдерів фінансових послуг, 5 - Тренажерні зали, заклади фізичної культури і спорту, діяльність з організації та проведення занять різними видами спорту, 6 - Заклади охорони здоров’я, клініки, лікарні, приватна медична практика. Аптеки. Ветеринарні лікарні (клініки), лабораторії ветеринарної медицини, ветеринарні аптеки. Медичні лабораторії, 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14 - Майстерні, ательє. Салони краси, перукарні. Надання інших побутових послуг населенню, 15 - Ритуальні послуги. Громадські вбиральні. Збір і сортування вторинної сировини</t>
  </si>
  <si>
    <t>45/20-вих/07-24/20</t>
  </si>
  <si>
    <t>14-30271/19</t>
  </si>
  <si>
    <t>00199-о</t>
  </si>
  <si>
    <t>відсутня</t>
  </si>
  <si>
    <t>Будівля з надбудовою у центральній частини та двома 4-поверховими прибудовами Науково-дослідного інституту гігієни праці та професійних захворювань  ХНМУ, літ. «А-3-6»</t>
  </si>
  <si>
    <t>https://drive.google.com/open?id=1V-U_KjoKDbEmwzudvsyYLJJWn2VoHExb</t>
  </si>
  <si>
    <t>https://drive.google.com/open?id=1yohlJj0sm4sinDqyFLkD-DZcbGP6HsI6</t>
  </si>
  <si>
    <t>Харківський національний  медичний  університет</t>
  </si>
  <si>
    <t>01-13/24/1276</t>
  </si>
  <si>
    <t>01433</t>
  </si>
  <si>
    <t>https://drive.google.com/open?id=1PNoAPtJSjJD8_AFAy4GUBNUH2xtXpX-0</t>
  </si>
  <si>
    <t xml:space="preserve">30.04.1980 № 334 Харківська обласна рада народних депутатів </t>
  </si>
  <si>
    <t>01-04/161-2/313</t>
  </si>
  <si>
    <t>https://drive.google.com/open?id=1a1TSOFDYIWE-l36FJFeL0EYiL9HPMU2I</t>
  </si>
  <si>
    <t>https://drive.google.com/open?id=1-TX1aeM1-D4EahG3a_WaQnhG9S9ikHCg</t>
  </si>
  <si>
    <t>https://drive.google.com/open?id=1pL90VplUise5xvxJhM5V-CHTrIMkwFxo</t>
  </si>
  <si>
    <t>https://drive.google.com/open?id=1xWUWLwzuMgsmOqN7mPdeHTBWG233e0yM</t>
  </si>
  <si>
    <t>https://drive.google.com/open?id=1V53EPmqoXQJ0Y8kI6CG6yG7x9KfFsiXl</t>
  </si>
  <si>
    <t>Нежитлове вбудоване приміщення (кабінет № 7) першого поверху адміністративної будівлі</t>
  </si>
  <si>
    <t>https://drive.google.com/open?id=1poi2Q-kupu7XSyq0fQZ21lsZx26Y5_Sb</t>
  </si>
  <si>
    <t>https://drive.google.com/open?id=13tAZcbHEWPllcBS_mIwI6d5j516Bnf3N</t>
  </si>
  <si>
    <t>Головне управління Держпродспоживслужби в Донецькій області</t>
  </si>
  <si>
    <t>21204 - ДЕРЖАВНА СЛУЖБА УКРАЇНИ З ПИТАНЬ БЕЗПЕЧНОСТІ ХАРЧОВИХ ПРОДУКТІВ ТА ЗАХИСТУ СПОЖИВАЧІВ</t>
  </si>
  <si>
    <t>Мангуш</t>
  </si>
  <si>
    <t>Соборна</t>
  </si>
  <si>
    <t>Вих-28-32/3376</t>
  </si>
  <si>
    <t>17.2-5/1/3229</t>
  </si>
  <si>
    <t>01402</t>
  </si>
  <si>
    <t>https://drive.google.com/open?id=1RXtW0ZWkVC4jHv6q6AhU2BY8iK42_8e0</t>
  </si>
  <si>
    <t xml:space="preserve">частина нежитлового вбудованого приміщення адміністративно-побутового комбінату </t>
  </si>
  <si>
    <t>https://drive.google.com/open?id=1HC9enIAUrLE8ce6sK_x4jjE2d4tGM6Ov</t>
  </si>
  <si>
    <t>https://drive.google.com/open?id=1hjKldE2UshHbDMuR73D1majXJrdKbj-_</t>
  </si>
  <si>
    <t xml:space="preserve">Державне підприємство «Шахтоуправління «Південнодонбаське № 1» </t>
  </si>
  <si>
    <t>Вугледар</t>
  </si>
  <si>
    <t>Магістральна</t>
  </si>
  <si>
    <t>26/1.1-19.1-14110</t>
  </si>
  <si>
    <t>01405</t>
  </si>
  <si>
    <t>https://drive.google.com/open?id=1uYS27BJ8DqA5hw5ilhyWEJF0HeoUcdOq</t>
  </si>
  <si>
    <t>https://drive.google.com/open?id=1MAHOlr0GqB80P_308veyCKIqeljSuWfk</t>
  </si>
  <si>
    <t>lviv.rvfdmu.orenda@gmail.com</t>
  </si>
  <si>
    <t>Регіональне відділення ФДМУ по Львівській, Закарпатській та Волинській областях</t>
  </si>
  <si>
    <t>rent_lviv@spfu.gov.ua</t>
  </si>
  <si>
    <t>гуртожиток</t>
  </si>
  <si>
    <t>https://drive.google.com/open?id=12TpvX5V14vNzTku0JKjpJV21d6jECUi9</t>
  </si>
  <si>
    <t>https://drive.google.com/open?id=1aHz3YDBMdD4hQvq9M1C3lJuwUfwZmAYO</t>
  </si>
  <si>
    <t>Львівський національний університет імені Івана Франка</t>
  </si>
  <si>
    <t>02070987</t>
  </si>
  <si>
    <t>Львівська обл.</t>
  </si>
  <si>
    <t>Львів</t>
  </si>
  <si>
    <t>Плужника</t>
  </si>
  <si>
    <t>8 - Заклади харчування, кафе, бари, ресторани, які здійснюють продаж товарів підакцизної групи. Торговельні об’єкти, які здійснюють продаж товарів підакцизної групи, 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15 - Ритуальні послуги. Громадські вбиральні. Збір і сортування вторинної сировини</t>
  </si>
  <si>
    <t>0-59</t>
  </si>
  <si>
    <t>1/11-4873</t>
  </si>
  <si>
    <t>01016</t>
  </si>
  <si>
    <t>https://drive.google.com/open?id=1PNj1YGfAXXQRpVnc62asCoB97MQ6yDQH</t>
  </si>
  <si>
    <t>Гуртожиток (літ. А-4)</t>
  </si>
  <si>
    <t>https://drive.google.com/open?id=1zVwDi3rv6BKhJbMcpQsmdcQBgJUjDCj1</t>
  </si>
  <si>
    <t>https://drive.google.com/open?id=1IkI4G17FOjrfMMDcHmVV12sH30tzkHaI</t>
  </si>
  <si>
    <t xml:space="preserve">Харківське державне вище училище фізичної культури № 1 </t>
  </si>
  <si>
    <t>04591392</t>
  </si>
  <si>
    <t>Фронтова</t>
  </si>
  <si>
    <t>1/11-11128</t>
  </si>
  <si>
    <t>01612</t>
  </si>
  <si>
    <t>https://drive.google.com/open?id=180TaU_a9_Tb_NlU4lXw2413JJzYUIuWs</t>
  </si>
  <si>
    <t>гараж</t>
  </si>
  <si>
    <t>https://drive.google.com/open?id=1oOFi3Pt3mmd33PpSPke9tBqhj7XNAe8P</t>
  </si>
  <si>
    <t>https://drive.google.com/open?id=1fWNwu51XZOQ_xCRsNvpr82dWDX9_Q3Dh</t>
  </si>
  <si>
    <t>Державна установа "Харківський обласний лабораторний центр Міністерства охорони здоров'я України"</t>
  </si>
  <si>
    <t>Харківський</t>
  </si>
  <si>
    <t>Мерефа</t>
  </si>
  <si>
    <t>в'їзд</t>
  </si>
  <si>
    <t>Савченка</t>
  </si>
  <si>
    <t>1.4/4489</t>
  </si>
  <si>
    <t>10-13/15490/2-20</t>
  </si>
  <si>
    <t>01574</t>
  </si>
  <si>
    <t>https://drive.google.com/open?id=1PU9vpZ9tEy6Y0IYlsuZ1xPimDQmIE9qI</t>
  </si>
  <si>
    <t>частина  даху  будівлі учбово-виробничих майстерень</t>
  </si>
  <si>
    <t>Дах будівлі учбово-виробничих майстерень</t>
  </si>
  <si>
    <t>https://drive.google.com/open?id=11MQ_vi5zJ3Fvh-2k3pNZ33kIeN0R1D3M</t>
  </si>
  <si>
    <t>https://drive.google.com/open?id=1Ge2AyQkR3qHvMtHdJF3PcvZrJJsf4K63</t>
  </si>
  <si>
    <t xml:space="preserve">Маріупольський  професійний ліцей </t>
  </si>
  <si>
    <t>02542774</t>
  </si>
  <si>
    <t>Маріуполь</t>
  </si>
  <si>
    <t>Воїнів-Визволителів</t>
  </si>
  <si>
    <t>229/1</t>
  </si>
  <si>
    <t>1/11-313</t>
  </si>
  <si>
    <t>01492</t>
  </si>
  <si>
    <t>https://drive.google.com/open?id=1WiJEwx6IMEah2W-6dSHPCFMkYE2BJ6zp</t>
  </si>
  <si>
    <t>orenda09lugansk@gmail.com</t>
  </si>
  <si>
    <t>rent_lugansk@spfu.gov.ua</t>
  </si>
  <si>
    <t>Учбовий корпус</t>
  </si>
  <si>
    <t>https://drive.google.com/open?id=11etBVGLhT5Crbl_9wHiDsTODh_JiSGZP</t>
  </si>
  <si>
    <t>https://drive.google.com/open?id=1CxmCtf1_Y-_O8jrQMPbf7S18kaL0VF8Q</t>
  </si>
  <si>
    <t xml:space="preserve">Луганський національний аграрний університет </t>
  </si>
  <si>
    <t>00493669</t>
  </si>
  <si>
    <t>Луганська обл.</t>
  </si>
  <si>
    <t>Старобільський</t>
  </si>
  <si>
    <t>Веселе</t>
  </si>
  <si>
    <t xml:space="preserve"> Молодіжна</t>
  </si>
  <si>
    <t>розміщення буфету, який не здійснює продаж товарів підакцизної групи у навчальному закладі</t>
  </si>
  <si>
    <t>59/01-04</t>
  </si>
  <si>
    <t>1/11-9600</t>
  </si>
  <si>
    <t>13-126</t>
  </si>
  <si>
    <t>№ 135-СБ від 13.02.2020</t>
  </si>
  <si>
    <t>Договір про закупівлю (постачанню) водяної пари і гарячої води (включно з холодогентами) за державні кошти від 24.02.2020 р</t>
  </si>
  <si>
    <t>№ 58 від 29.01.2020</t>
  </si>
  <si>
    <t>https://drive.google.com/open?id=1lPJyhGOK7hgioaGOy4UU4TaQiiZNV6V-</t>
  </si>
  <si>
    <t>https://drive.google.com/open?id=1096yRYYdHHB1aIwXg2Uh0WD63qoPhZY5</t>
  </si>
  <si>
    <t xml:space="preserve">Харківський державний університет харчування та торгівлі </t>
  </si>
  <si>
    <t>01566330</t>
  </si>
  <si>
    <t>Клочківська</t>
  </si>
  <si>
    <t>01-26/538</t>
  </si>
  <si>
    <t>1/11-4833</t>
  </si>
  <si>
    <t>01576</t>
  </si>
  <si>
    <t>https://drive.google.com/open?id=1NsxyNdFceumwycU2Ms2WCFV_qaUP0M3j</t>
  </si>
  <si>
    <t>частина нежитлового приміщення гаражу</t>
  </si>
  <si>
    <t>https://drive.google.com/open?id=1SJcdCqvEd58V-KT82qQYc4h8w9z7xRPP</t>
  </si>
  <si>
    <t>https://drive.google.com/open?id=10oi2mmGfbRL6dv3oukdvxsyNZyRkiXg9</t>
  </si>
  <si>
    <t>Управління Державної казначейської служби України у Лисянському районі Черкаської області</t>
  </si>
  <si>
    <t>Лисянський</t>
  </si>
  <si>
    <t>Лисянка</t>
  </si>
  <si>
    <t>площа</t>
  </si>
  <si>
    <t>2 - Громадські об’єднання та благодійні організації, 6 - Заклади охорони здоров’я, клініки, лікарні, приватна медична практика. Аптеки. Ветеринарні лікарні (клініки), лабораторії ветеринарної медицини, ветеринарні аптеки. Медичні лабораторії, 8 - Заклади харчування, кафе, бари, ресторани, які здійснюють продаж товарів підакцизної групи. Торговельні об’єкти, які здійснюють продаж товарів підакцизної групи, 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15 - Ритуальні послуги. Громадські вбиральні. Збір і сортування вторинної сировини</t>
  </si>
  <si>
    <t>04/АГ</t>
  </si>
  <si>
    <t>20-06-06/2523</t>
  </si>
  <si>
    <t>00184-О</t>
  </si>
  <si>
    <t>https://drive.google.com/open?id=1zUnpXqvUvEru4DbAZbLWzZv4B6q99Ga5</t>
  </si>
  <si>
    <t>частина нежитлових приміщень</t>
  </si>
  <si>
    <t>https://drive.google.com/open?id=1V9iWiE7TuyXusuv10o1nCV6-nV_Fb3js</t>
  </si>
  <si>
    <t>https://drive.google.com/open?id=18OyiHYgn7rtH7z5mvAtS_guOP0MIRXYo</t>
  </si>
  <si>
    <t>05/АГ</t>
  </si>
  <si>
    <t>20-06-06/6780</t>
  </si>
  <si>
    <t>00282-О</t>
  </si>
  <si>
    <t>06/17591/БО-20</t>
  </si>
  <si>
    <t>https://drive.google.com/open?id=1mVONrh3yf1emDjSQZa5TpcvaVYGH8VUu</t>
  </si>
  <si>
    <t>1 (фойє)</t>
  </si>
  <si>
    <t>нежитлова будівля</t>
  </si>
  <si>
    <t>https://drive.google.com/open?id=1hojheSyiidGTNTThZWS-V6RDbRT2pOqF</t>
  </si>
  <si>
    <t>https://drive.google.com/open?id=1RKCyPW_qi_3IOa39F_DQsrBOw8pvhOrP</t>
  </si>
  <si>
    <t>Національний авіаційний університет</t>
  </si>
  <si>
    <t>Любомира Гузара (космонавта Комарова)</t>
  </si>
  <si>
    <t>корпус №11</t>
  </si>
  <si>
    <t>розміщення торговельного автомату, що відпускає продовольчі товари</t>
  </si>
  <si>
    <t>06.16/1493</t>
  </si>
  <si>
    <t>1/11-1077</t>
  </si>
  <si>
    <t>https://drive.google.com/open?id=137Ml7RXbqESn7SMCVHscKo0HSFdaGAZ2</t>
  </si>
  <si>
    <t>https://drive.google.com/open?id=1HcUUJJXlvMUx2PlGw2CuO0uhbPpMR1hQ</t>
  </si>
  <si>
    <t>https://drive.google.com/open?id=1BA3P-9FIsoyLv0j9U3-uZTXp21KL2agc</t>
  </si>
  <si>
    <t>Любомира Гузара</t>
  </si>
  <si>
    <t>корпус №7</t>
  </si>
  <si>
    <t xml:space="preserve">розміщення торговельного автомату, що відпускає продовольчі товари </t>
  </si>
  <si>
    <t>06-16/1485</t>
  </si>
  <si>
    <t>https://drive.google.com/open?id=1OnDSJ17gDYP6O8ah2Wr8tKvHELeh6zOm</t>
  </si>
  <si>
    <t>Нежитлові приміщення першого поверху</t>
  </si>
  <si>
    <t>https://drive.google.com/open?id=16wm50o6I05j3uPAz33g-Qg_JMqy96U2L</t>
  </si>
  <si>
    <t>https://drive.google.com/open?id=1UiXT1iFdP1sw4pOVREuCDn_3-DIGLAVo</t>
  </si>
  <si>
    <t>Департамент фінансів Сумської обласної державної адміністрації</t>
  </si>
  <si>
    <t>02315802</t>
  </si>
  <si>
    <t>17284 - МІНІСТЕРСТВО ФІНАНСІВ УКРАЇНИ</t>
  </si>
  <si>
    <t>Незалежності</t>
  </si>
  <si>
    <t>50.911403, 34.802275</t>
  </si>
  <si>
    <t>1 - Офісні приміщення, коворкінги. Об’єкти поштового зв’язку та розміщення суб’єктів господарювання, що надають послуги з перевезення та доставки (вручення) поштових відправлень. Редакції засобів масової інформації, видавництва друкованих засобів масової інформації та видавничої продукції. Ломбарди, відділення банків, інших провайдерів фінансових послуг, 8 - Заклади харчування, кафе, бари, ресторани, які здійснюють продаж товарів підакцизної групи. Торговельні об’єкти, які здійснюють продаж товарів підакцизної групи, 9 - Заклади харчування, їдальні, буфети, кафе, які не здійснюють продаж товарів підакцизної групи. Торговельні об’єкти, які не здійснюють продаж товарів підакцизної групи, 14 - Майстерні, ательє. Салони краси, перукарні. Надання інших побутових послуг населенню</t>
  </si>
  <si>
    <t>№ 02.1-61/312</t>
  </si>
  <si>
    <t>22010-08-6/13458</t>
  </si>
  <si>
    <t>https://drive.google.com/open?id=1OdgnD7ij9h6KHQcUy-cHHeUxbJEdcQwr</t>
  </si>
  <si>
    <t>Договір №11 від 25.02.2019</t>
  </si>
  <si>
    <t>від 12.02.2019 №3849</t>
  </si>
  <si>
    <t>Нежитлові притміщення першого поверху</t>
  </si>
  <si>
    <t>https://drive.google.com/open?id=1gLnT2g8bxoFn3nFcZoEtJ52Q5Js90-01</t>
  </si>
  <si>
    <t>https://drive.google.com/open?id=1_LhpW9q5866tusOSJfT5tmws1HzsaKQP</t>
  </si>
  <si>
    <t>Управління державної казначейської служби України у Тростянецькому районі Сумської області</t>
  </si>
  <si>
    <t>Тростянецький</t>
  </si>
  <si>
    <t>Тростянець</t>
  </si>
  <si>
    <t>Вознесенська</t>
  </si>
  <si>
    <t>50.469310, 34.956442</t>
  </si>
  <si>
    <t>№03-78/186</t>
  </si>
  <si>
    <t>№11-50-08/6017</t>
  </si>
  <si>
    <t>https://drive.google.com/open?id=1juOyrF30in7X7gO9xP2LlzWjm1Pu35A_</t>
  </si>
  <si>
    <t>12-ВС</t>
  </si>
  <si>
    <t>Нежитлове приміщення пнршого поверху</t>
  </si>
  <si>
    <t>https://drive.google.com/open?id=1r6e6yLOtumyrlNn-Pxa_pRhNWA4y9hdP</t>
  </si>
  <si>
    <t>https://drive.google.com/open?id=1nh-zrWzxwJVOkAXxa_fY4C8ER6RpG2e0</t>
  </si>
  <si>
    <t>УДКСУ у Буринському районі Сумської області</t>
  </si>
  <si>
    <t>Буринський</t>
  </si>
  <si>
    <t>Буринь</t>
  </si>
  <si>
    <t>Дем'яна Бєдного</t>
  </si>
  <si>
    <t>18 - Інше</t>
  </si>
  <si>
    <t>оскільки Балансоутримувач – орган казначейства,  обмеження стосуються, безпеки проникнення та  дотримання вимог пожежної безпеки, а також управління казначейства  - це бюджетна установа до якої звертаються клієнти, тому поруч не повинні знаходитись заклади ресторанного, розважального типу</t>
  </si>
  <si>
    <t>03-64-08/235</t>
  </si>
  <si>
    <t>20-08-08/8474</t>
  </si>
  <si>
    <t>https://drive.google.com/open?id=1IWTK8OjYVh-WgYcS1bCmVs3o9Q3_LkHf</t>
  </si>
  <si>
    <t>0942119SCVBB016. 41BB407-34-20</t>
  </si>
  <si>
    <t>частина даху будівлі</t>
  </si>
  <si>
    <t>дах будівлі спортивного комплексу та дах будівлі актової зали</t>
  </si>
  <si>
    <t>https://drive.google.com/open?id=1uguvyZmKv6xW6Aq6ai1og0aymui00bQn</t>
  </si>
  <si>
    <t>https://drive.google.com/open?id=1varg1PK76mXYeDpZ2NyGXikD-ogITm1W</t>
  </si>
  <si>
    <t>Київський національний лінгвістичний університет</t>
  </si>
  <si>
    <t>02125289</t>
  </si>
  <si>
    <t>Предславинська</t>
  </si>
  <si>
    <t xml:space="preserve">розміщення технічних засобів і антен оператора телекомунікацій, які надають послуги рухомого (мобільного) зв'язку </t>
  </si>
  <si>
    <t>1/11-9599</t>
  </si>
  <si>
    <t>https://drive.google.com/open?id=1UoYZYvxk-p2ok1YiqxQaLu13oTWrnlUa</t>
  </si>
  <si>
    <t>Частина приміщення № 2-6,  на 2-му поверсі пасажирського терміналу "D"</t>
  </si>
  <si>
    <t>Частина приміщення № 2-6, на 2-му поверсі пасажирського терміналу "D"</t>
  </si>
  <si>
    <t>https://drive.google.com/open?id=1GuiCfPGcm8Fc01rSfASJpY9hM96LoRRP</t>
  </si>
  <si>
    <t>https://drive.google.com/open?id=1vsT7sTDae-umy1Y_FFjuYeMXIBZQ_-la</t>
  </si>
  <si>
    <t>22-27/2-9</t>
  </si>
  <si>
    <t>10595/16/10-20</t>
  </si>
  <si>
    <t>https://drive.google.com/open?id=1aP8QOQARJsAOE5CVNEHohwCajslzne-H</t>
  </si>
  <si>
    <t>https://drive.google.com/open?id=1QUCAqNuXHONBx5oJY_tEqpk4c9bUNmsL</t>
  </si>
  <si>
    <t>https://drive.google.com/open?id=1gaQsTeLtyi0lOl1SfUA78s3W7kcKTUob</t>
  </si>
  <si>
    <t>https://drive.google.com/open?id=1liAhTDUGBTpa6rPklKOJIlZX5yLzLGLQ</t>
  </si>
  <si>
    <t>https://drive.google.com/open?id=1bFh0YPpdV-i1jInqgj3hLT-BdpbX-NAw</t>
  </si>
  <si>
    <t>https://drive.google.com/open?id=1D6l06VfF2rRn4q6ercSD-5-jcUDsA-Eb</t>
  </si>
  <si>
    <t>Частина приміщення № 2-6 на 2-му поверсі пасажирського терміналу "D"</t>
  </si>
  <si>
    <t>https://drive.google.com/open?id=1qymXpstvIhYpD3xS61q4iUcQWAM3bppi</t>
  </si>
  <si>
    <t>https://drive.google.com/open?id=10ceOwRofrcsaeDijKjFUPifGBl_zD0D6</t>
  </si>
  <si>
    <t>https://drive.google.com/open?id=1Zh_j8ZOT9HPlqJagN70JgM-mWSAHfH0g</t>
  </si>
  <si>
    <t>https://drive.google.com/open?id=1N3XC7bvxERXs6dDbiLJs8ZKFjbK1WGIc</t>
  </si>
  <si>
    <t>https://drive.google.com/open?id=1Z2UhF_Z1ZekBdJajfGYZGlFp0RSUKDOQ</t>
  </si>
  <si>
    <t>https://drive.google.com/open?id=1obuTFC11zec71W_LatARsVJDfG2umJ7G</t>
  </si>
  <si>
    <t>https://drive.google.com/open?id=1GlUEiScZfERSuD9bxHnh8uQsDew0Sofk</t>
  </si>
  <si>
    <t>балансоутримувач не надав</t>
  </si>
  <si>
    <t>https://drive.google.com/open?id=1fL4DWT36yi9SrdwxF8kYQmWnIhtWHnQ2</t>
  </si>
  <si>
    <t>Приміщення № 34-35,  на 1-му поверсі Збірно-щитового будинку</t>
  </si>
  <si>
    <t>https://drive.google.com/open?id=1OuTEAPyaUbludT0F7h4QqeuplqvbhOl3</t>
  </si>
  <si>
    <t>https://drive.google.com/open?id=1DoGsUxubYaCShvU7qE11DKsQVlRJ8Go9</t>
  </si>
  <si>
    <t>https://drive.google.com/open?id=1KsgszNYWhmgoW2gMU9BRHlA7zhR__Wh8</t>
  </si>
  <si>
    <t>https://drive.google.com/open?id=1JtYu_0gUtnc8DTAhW_urE3ujZxRhuRGC</t>
  </si>
  <si>
    <t>https://drive.google.com/open?id=1lgeORjWJHYU10WB4EONEXpNquvloD4Dd</t>
  </si>
  <si>
    <t>https://drive.google.com/open?id=1SkMpGK8HpDlB8tm4LTagGfptU2yiVOG-</t>
  </si>
  <si>
    <t>Міністерство енергетики та захисту довкілля</t>
  </si>
  <si>
    <t>11094 - МІНІСТЕРСТВО ЗАХИСТУ ДОВКІЛЛЯ ТА ПРИРОДНИХ РЕСУРСІВ УКРАЇНИ</t>
  </si>
  <si>
    <t>Митрополита Василя Липківського</t>
  </si>
  <si>
    <t>розміщення офісу</t>
  </si>
  <si>
    <t>5/5.1-17/5714-19</t>
  </si>
  <si>
    <t>https://drive.google.com/open?id=1Iy6EsgeYVizT8lniclPcvCnTG0Ja0swp</t>
  </si>
  <si>
    <t>адміністративна будівля</t>
  </si>
  <si>
    <t>https://drive.google.com/open?id=1Dtamys4Wi34BBTYaZiJy4hmyLWCXyypU</t>
  </si>
  <si>
    <t>https://drive.google.com/open?id=1NLNtDtP72xEkAH57jiEhIyN25w_cXJlv</t>
  </si>
  <si>
    <t>Державне підприємство "Укрводсервіс"</t>
  </si>
  <si>
    <t>Солом`янська</t>
  </si>
  <si>
    <t>2.1-56</t>
  </si>
  <si>
    <t>5130/4/11-19</t>
  </si>
  <si>
    <t>https://drive.google.com/open?id=1q8DWq_Vr4nX01Bp5DJmMHD8IWbcd1k2t</t>
  </si>
  <si>
    <t>orendarivne56@gmail.com</t>
  </si>
  <si>
    <t>Регіональне відділення ФДМУ по Рівненській та Житомирській областях</t>
  </si>
  <si>
    <t>rent_rivne@spfu.gov.ua</t>
  </si>
  <si>
    <t>Частина приміщення їдальні</t>
  </si>
  <si>
    <t>https://drive.google.com/open?id=1G5Y7gjGBeHVXSvp8pVgxktnyuZO01W51, https://drive.google.com/open?id=1nO62T-slM3mHAORYcfc4JEfCKXLei3MB, https://drive.google.com/open?id=1cGKLWNFBVeBaiLQaqTo8tMHnEY-aGmX_, https://drive.google.com/open?id=18C3HtB7acxxS773SITw4OZHk59pBsu9I</t>
  </si>
  <si>
    <t>https://drive.google.com/open?id=1jPReWJQSBQ3NXXyuflvcFtNEzQwcad3S</t>
  </si>
  <si>
    <t>Державна установа "Рівненська академія патрульної поліції"</t>
  </si>
  <si>
    <t>Рівненська обл.</t>
  </si>
  <si>
    <t>Рівненський</t>
  </si>
  <si>
    <t>Городок</t>
  </si>
  <si>
    <t>Барона Штейнгеля</t>
  </si>
  <si>
    <t>розміщення їдальні</t>
  </si>
  <si>
    <t>250/53/01-2020</t>
  </si>
  <si>
    <t>2943/09/31-2020</t>
  </si>
  <si>
    <t>https://drive.google.com/open?id=1llFkrSFn7FdtC9uCS6soF2hUjACaGRQR</t>
  </si>
  <si>
    <t>Частина приміщення першого поверху будівлі літ.Б-3 та обладнання в кількості 25 одиниць</t>
  </si>
  <si>
    <t>https://drive.google.com/open?id=13BR7tt5YZhdVjZ1Ln9pF_JRavHeGzkil, https://drive.google.com/open?id=1iA_5mO0f3S40VDofV_0y-ARgfpIXa9OI, https://drive.google.com/open?id=1I5aMzaSj1q_VW7xR4-grYiqBHHDzVaa8, https://drive.google.com/open?id=12v-qMScDzAToWUA2Zv4fb81cTh5zI7fM</t>
  </si>
  <si>
    <t>https://drive.google.com/open?id=1VIvSARi0z_ngzdBW74qntJifEA54zq4n</t>
  </si>
  <si>
    <t>Територіальне управління Державної судової адміністрації України в Рівненській області</t>
  </si>
  <si>
    <t>Рівне</t>
  </si>
  <si>
    <t>Симона Петлюри</t>
  </si>
  <si>
    <t>429-05/20</t>
  </si>
  <si>
    <t>14-5305/20</t>
  </si>
  <si>
    <t>https://drive.google.com/open?id=1pq-3k3izUVMpeWiwrdklCgmwNmWG4Heq</t>
  </si>
  <si>
    <t>частина вбудованого нежитлового приміщення   Учбового корпусу</t>
  </si>
  <si>
    <t>https://drive.google.com/open?id=1c3sacqtIOFgrq0Lz96gFb5YFZZAKPhgJ, https://drive.google.com/open?id=1h47QMKD0wLt7kYzUsfsO7ifWIw77yNtW, https://drive.google.com/open?id=1-CO_VKAHqf071QFAKgp1GR_YNAqC112m, https://drive.google.com/open?id=1lIWObYCEP4Pv2dWRBQBNpFL_S4CoPTYG</t>
  </si>
  <si>
    <t>https://drive.google.com/open?id=1LCSmIlUsFdiwC1D76D5Yq_AUPA0yd2hu</t>
  </si>
  <si>
    <t>Державний заклад "Луганський національний університет ім.Тараса Шевченка"</t>
  </si>
  <si>
    <t>02125131</t>
  </si>
  <si>
    <t>Рубіжне</t>
  </si>
  <si>
    <t>Клубний</t>
  </si>
  <si>
    <t>07:00 - 08:00, 08:00 - 09:00, 09:00 - 10:00, 10:00 - 11:00, 11:00 - 12:00, 12:00 - 13:00, 13:00 - 14:00, 14:00 - 15:00, 15:00 - 16:00, 16:00 - 17:00, 17:00 - 18:00</t>
  </si>
  <si>
    <t>розміщення їдальні, що не здійснює продаж товарів  підакцизної групи у навчальному закладі</t>
  </si>
  <si>
    <t>01/4-151</t>
  </si>
  <si>
    <t>1/11-11617</t>
  </si>
  <si>
    <t>13-124</t>
  </si>
  <si>
    <t>Договір №71-РБ від 13.02.2020 р.постачання,№ 71 перетікання реактивної енергії від 14.02.2020 р.</t>
  </si>
  <si>
    <t>Договір  не укладався</t>
  </si>
  <si>
    <t>Договір №26 від 28.01.2020 р. Договір №26/1 від 28.01.2020 р.</t>
  </si>
  <si>
    <t>Договір № 17-403/19  від 02.03.2020 р.</t>
  </si>
  <si>
    <t xml:space="preserve">Договір № 17 від 21.01.2020р. </t>
  </si>
  <si>
    <t>частина нежитлового приміщення Лабораторного корпусу</t>
  </si>
  <si>
    <t>https://drive.google.com/open?id=14mvMBBxSNR6D_OgeywRn-U8CYCwrQowG</t>
  </si>
  <si>
    <t>https://drive.google.com/open?id=1bN_PfZKMcziulQ7_QLzec538nLj4EHxa</t>
  </si>
  <si>
    <t>Східноукраїнський національний  університет імені Володимира Даля</t>
  </si>
  <si>
    <t>02070714</t>
  </si>
  <si>
    <t>Сєвєродонецьк</t>
  </si>
  <si>
    <t xml:space="preserve"> Донецька</t>
  </si>
  <si>
    <t>146/1</t>
  </si>
  <si>
    <t>1/11-10211</t>
  </si>
  <si>
    <t>13-125</t>
  </si>
  <si>
    <t>Договір № 153-СД від 24.04.2020 року (активна електроенергія) Договір № 153-р від 31.01.2020 року (реактивна електроенергія)</t>
  </si>
  <si>
    <t xml:space="preserve">Договір № 2225/20 від 05.02.2020 року </t>
  </si>
  <si>
    <t>Договір № 586-в від 24.04.2020 року (водопостачання) Договір № 586-к від 24.04.2020 року (водовідведення)</t>
  </si>
  <si>
    <t>Договір №2020/ТП-ГК-11-10 від 04.05.2020 року (газопостачання)  Договір № 0942021YJUDN010 від 11.02.2020 року (розподіл газу)</t>
  </si>
  <si>
    <t xml:space="preserve">Договір № 155 від 01.07.2020 року </t>
  </si>
  <si>
    <t>Частина приміщення будівлі навчального корпусу №1</t>
  </si>
  <si>
    <t>https://drive.google.com/open?id=1kbB3PeukiFd36zG7CaX7PCqC2HKDGhhm, https://drive.google.com/open?id=1lrOhJ1PwtpytUMeigBQg2GRAFkDhCI4u, https://drive.google.com/open?id=1NwIHrg7gr3tDs0kzRYd2MS_Qq2DMF_2P, https://drive.google.com/open?id=12szPyDlkwbmp7LegZZRDbrH6sAGAKgRl</t>
  </si>
  <si>
    <t>https://drive.google.com/open?id=1lBsv3tNN_RswKsapVZuVTKTaYeouy98t</t>
  </si>
  <si>
    <t>Національний університет "Острозька академія"</t>
  </si>
  <si>
    <t>Острог</t>
  </si>
  <si>
    <t>Семінарська</t>
  </si>
  <si>
    <t>Послуги з копіювання, друк матеріалів за допомогою компютера, торгівля непродовольчими товарами</t>
  </si>
  <si>
    <t>090</t>
  </si>
  <si>
    <t>законодавством, статутом або положенням балансоутримувача погодження органу управління не вимагається</t>
  </si>
  <si>
    <t>https://drive.google.com/open?id=1n_KYbPYnauLgHURgz-R5tnmsURCwHX52</t>
  </si>
  <si>
    <t>Частина нежитлового приміщення Центрального корпусу</t>
  </si>
  <si>
    <t>https://drive.google.com/open?id=1OCNcdruZilt2JgqcXPvEXfWueJa6niQO</t>
  </si>
  <si>
    <t>https://drive.google.com/open?id=1MNhxcb7hbG38vA2KcjhUT8hP9QqaWKC-</t>
  </si>
  <si>
    <t>Сумський державний педагогічний університет імені А.С. Макаренка</t>
  </si>
  <si>
    <t>02125510</t>
  </si>
  <si>
    <t>Роменська</t>
  </si>
  <si>
    <t>13 - Пункти обміну валюти, банкомати, платіжні термінали. Торговельні автомати. Розміщення технічних засобів і антен операторів телекомунікацій, суб’єктів підприємницької діяльності, які надають послуги зв’язку, послуги доступу до Інтернету, телекомунікації, передання сигналу мовлення. Розміщення зовнішньої реклами на будівлях і спорудах. Продаж книг, газет і журналів</t>
  </si>
  <si>
    <t>https://drive.google.com/open?id=1QifeSxst9Z7phqQWiLKq0Zjq5mLdXlcD</t>
  </si>
  <si>
    <t>договір №5 від 03.02.2020</t>
  </si>
  <si>
    <t>договір №1694-Т від 02.03.2020</t>
  </si>
  <si>
    <t>договір №215-В договір№215-К</t>
  </si>
  <si>
    <t xml:space="preserve">договір №ЮО-В2/17 </t>
  </si>
  <si>
    <t>office.Kulik@cn.treasury.gov.ua</t>
  </si>
  <si>
    <t>rent_chernigiv@spfu.gov.ua</t>
  </si>
  <si>
    <t>І поверх</t>
  </si>
  <si>
    <t>приміщення</t>
  </si>
  <si>
    <t>https://drive.google.com/open?id=1G9XnxhCD9rdGww_3gajE_LG4Gn2L9Oi2, https://drive.google.com/open?id=1dt7ALK8Iv_gRE2s6_XjTpr1qnenFlHZB, https://drive.google.com/open?id=1dSoPcuxB6I_OrkwjV0wRh-snlpsa-_jk, https://drive.google.com/open?id=10Ao10pe9VkAwHSQwzLwwv4fETV1v7mlk</t>
  </si>
  <si>
    <t>https://drive.google.com/open?id=11x0u2l1dhW-1cDjAIOTf7TrSv6sq-0tO</t>
  </si>
  <si>
    <t>Управління Державної казначейської служби України у Куликівському районі Чернігівської області</t>
  </si>
  <si>
    <t>Чернігівська обл.</t>
  </si>
  <si>
    <t>Куликівський</t>
  </si>
  <si>
    <t>Куликівка</t>
  </si>
  <si>
    <t>Партизанська</t>
  </si>
  <si>
    <t>2а</t>
  </si>
  <si>
    <t>51.372861,31.647136</t>
  </si>
  <si>
    <t>01-19-06/210</t>
  </si>
  <si>
    <t>20-08-08/5329</t>
  </si>
  <si>
    <t>13/464</t>
  </si>
  <si>
    <t>https://drive.google.com/open?id=11CX8pnMVtug0RajUAnsplyjEI5OCP3f-</t>
  </si>
  <si>
    <t>41АВ147-483-20</t>
  </si>
  <si>
    <t>https://drive.google.com/open?id=1qRHakbtJ0j-UUtK2G6vd6pdsnGpHwHFd</t>
  </si>
  <si>
    <t>Частина житлового приміщення Центрального корпусу</t>
  </si>
  <si>
    <t>https://drive.google.com/open?id=1NfyeURzP-ZmFcrbx7mxToQGL_DqSoIj7</t>
  </si>
  <si>
    <t>https://drive.google.com/open?id=1AHNUzq1DF5lfDMaTf4dfLCQLTFqw0T7X</t>
  </si>
  <si>
    <t>https://drive.google.com/open?id=1PQgzVGOI6z2bNYbAHEdDgL7gdRVPg8_s</t>
  </si>
  <si>
    <t>valentinakirichenko69@gmail.com</t>
  </si>
  <si>
    <t>https://drive.google.com/open?id=1hpAIm4EDnKCA9uarC1v9p3PbyDDPR81b, https://drive.google.com/open?id=1goejJxYHLGRjtXx90qGVTL5DUurWGZ3i, https://drive.google.com/open?id=1_Wj2bHwJQt8XtNBjOnxInlnZAsOjmTLq, https://drive.google.com/open?id=1bS4QU1R1ElQsr5JAXPFcZIJoHVcpqgXP, https://drive.google.com/open?id=1RPXYDApXcgwGAusrqYRQ2Plny0tYbQN_</t>
  </si>
  <si>
    <t>https://drive.google.com/open?id=11BN9TZWJgrFXS7I5I7nmsEd5GmQzBrvq</t>
  </si>
  <si>
    <t>НУ "Чернігівська політехніка"</t>
  </si>
  <si>
    <t>05460798</t>
  </si>
  <si>
    <t>Чернігів</t>
  </si>
  <si>
    <t>Стрілецька</t>
  </si>
  <si>
    <t>51.519866, 31.286267</t>
  </si>
  <si>
    <t>105/08-430</t>
  </si>
  <si>
    <t>1/11-4219</t>
  </si>
  <si>
    <t>13/463</t>
  </si>
  <si>
    <t>https://drive.google.com/open?id=1W--pQ3vo_YHkXEMHaetL0txB-66lXdDR</t>
  </si>
  <si>
    <t>https://drive.google.com/open?id=1V7us1Tl36b4p5dP99ndOWc2S0wpQsVeU</t>
  </si>
  <si>
    <t>https://drive.google.com/open?id=1P5QW1v9TFNTiRA9bcWAVenmENrDSfdWe</t>
  </si>
  <si>
    <t>1,2</t>
  </si>
  <si>
    <t>будівля спортзалу</t>
  </si>
  <si>
    <t>https://drive.google.com/open?id=1PfXh2K7rS2jHLFlFbPjjeS2Db392a9l6, https://drive.google.com/open?id=1Z9-Ck8NdW_MaTApFksj6SNhvIB_AJ-vT, https://drive.google.com/open?id=10d9UzGLs4KoXH4Om-AK5w2lnCH1RrXSN, https://drive.google.com/open?id=1yYPy63ZyrWaCOnqifZDIE84gZn-yLQFu, https://drive.google.com/open?id=1J2JDBTYdXlWMkMVUrG6DgkykXbBFrvAQ</t>
  </si>
  <si>
    <t>https://drive.google.com/open?id=1b_qEeCxkt_7tAIIEW-jtWlAyy8qPf1wh</t>
  </si>
  <si>
    <t>НУ"Чернігівська політехніка"</t>
  </si>
  <si>
    <t>1/11-4143</t>
  </si>
  <si>
    <t>13/462</t>
  </si>
  <si>
    <t>https://drive.google.com/open?id=1gG6tFj8q2vx7bXdkc-QTaigdP8dwJqY_</t>
  </si>
  <si>
    <t>https://drive.google.com/open?id=1_SO1Wu9mZl3kGXgoK4ViyiFroMjW9Ns7</t>
  </si>
  <si>
    <t>https://drive.google.com/open?id=1OkexQes_2WQ2ftHarF7VFKhdtpL1xK3q</t>
  </si>
  <si>
    <t>частина приміщення</t>
  </si>
  <si>
    <t>https://drive.google.com/open?id=1t9QUfHI6oB7lkwgOFQjfjoGL3i2soei3</t>
  </si>
  <si>
    <t>https://drive.google.com/open?id=1HOMee5c2vc-7pzYAkt0cKrjpmD7-qc8p</t>
  </si>
  <si>
    <t>Черкаський національний університет імені Б. Хмельницького</t>
  </si>
  <si>
    <t>02125622</t>
  </si>
  <si>
    <t>Черкаський</t>
  </si>
  <si>
    <t>6 - Заклади охорони здоров’я, клініки, лікарні, приватна медична практика. Аптеки. Ветеринарні лікарні (клініки), лабораторії ветеринарної медицини, ветеринарні аптеки. Медичні лабораторії, 10 - Склади. Камери схову, архіви, 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15 - Ритуальні послуги. Громадські вбиральні. Збір і сортування вторинної сировини, 16 - Стоянки автомобілів. Розміщення транспортних підприємств з перевезення пасажирів і вантажів. Станції технічного обслуговування автомобілів</t>
  </si>
  <si>
    <t>04</t>
  </si>
  <si>
    <t>1/11-593</t>
  </si>
  <si>
    <t>00210-0</t>
  </si>
  <si>
    <t>https://drive.google.com/open?id=19XJfcoUWNZQxkkWk03F8k5d1s2xYF3jv</t>
  </si>
  <si>
    <t>договір  №71011000255 від 24.02.2020</t>
  </si>
  <si>
    <t>договір № 784 від 04.03.2020</t>
  </si>
  <si>
    <t>договір № 176,176-1 від 03.02.2020</t>
  </si>
  <si>
    <t>договір № 90 від 05.05.2020</t>
  </si>
  <si>
    <t>https://drive.google.com/open?id=16GsXSQwdm0E8yAMwPR3E-W6QHttiDzRg</t>
  </si>
  <si>
    <t>office.bakhm@cn.treasury.gov.ua</t>
  </si>
  <si>
    <t>магазин</t>
  </si>
  <si>
    <t>https://drive.google.com/open?id=1DX3uFPX1FzMA8m2nj29RzNgSwRfBRTk6, https://drive.google.com/open?id=14sSt9oAlwI6_O_dQ8Qrvxc_vJPrTkrrF, https://drive.google.com/open?id=18HOwWuHMSkwc5_u0s5dJ03SoQyzxFFU7, https://drive.google.com/open?id=1GUsUMSXn-QLGI66tX1EqPBqE61Y9308A</t>
  </si>
  <si>
    <t>https://drive.google.com/open?id=1zbExvJHdS7xfGraCmKDVYTCb_hsfIWSW</t>
  </si>
  <si>
    <t>Управління Державної казначейської служби України у Бахмацькому районі Чернігівської області</t>
  </si>
  <si>
    <t>Бахмацький</t>
  </si>
  <si>
    <t>Бахмач</t>
  </si>
  <si>
    <t>Соборності</t>
  </si>
  <si>
    <t>-</t>
  </si>
  <si>
    <t>03-08/758</t>
  </si>
  <si>
    <t>20-08-08/13395</t>
  </si>
  <si>
    <t>13/468</t>
  </si>
  <si>
    <t>https://drive.google.com/open?id=1YEqANZzaJ8j1arwzqg2Vw4oofJAUK0oa</t>
  </si>
  <si>
    <t>44-0050</t>
  </si>
  <si>
    <t>переоформлення договорів із постачальниками комунальних послуг напряму на орендаря</t>
  </si>
  <si>
    <t>https://drive.google.com/open?id=1KaW18Jqai3UNZIjPxv6oMzY3GzlINscN</t>
  </si>
  <si>
    <t>skbchernigov@gmail.com</t>
  </si>
  <si>
    <t>адмінбудівля</t>
  </si>
  <si>
    <t>https://drive.google.com/open?id=1JQbMj6XC7ucvXloGrRVqB8NMEHDYIKet, https://drive.google.com/open?id=16P7BcDM6zA3EmSuCS07HwmsxtZaqfDFL, https://drive.google.com/open?id=1j7MSRFfi3TYVHadIsTUf8pbzFm2DVjRc, https://drive.google.com/open?id=1IepUjz4L6NPcy930g689ieNnj3g7SrDC</t>
  </si>
  <si>
    <t>https://drive.google.com/open?id=1J7SDxM8_G-p9NHTjsJ-IsbZ3qbtMoxSb</t>
  </si>
  <si>
    <t>ГУНП в Чернігівській області</t>
  </si>
  <si>
    <t>не застосовується</t>
  </si>
  <si>
    <t>51.491345, 31.288778</t>
  </si>
  <si>
    <t>465/124/05/71-2020</t>
  </si>
  <si>
    <t>11957/01/31-2019</t>
  </si>
  <si>
    <t>13/461</t>
  </si>
  <si>
    <t>https://drive.google.com/open?id=12_XYCV44tgjXn0QMyionHGHRe5VTGFPc</t>
  </si>
  <si>
    <t>https://drive.google.com/open?id=1_L2fIVsJ5soqxG3R6eAtmJoX4B9eZs81</t>
  </si>
  <si>
    <t>3104847-Т/151</t>
  </si>
  <si>
    <t>1855/3Г/10/75</t>
  </si>
  <si>
    <t>rvkherson65@gmail.com</t>
  </si>
  <si>
    <t>Регіональне відділення ФДМ в Херсонській області, АР Крим та м. Севастополю</t>
  </si>
  <si>
    <t>rent_kherson@spfu.gov.ua</t>
  </si>
  <si>
    <t>1, 2, 3</t>
  </si>
  <si>
    <t>Нежитлові приміщення виробничо-лабораторного корпусу</t>
  </si>
  <si>
    <t>https://drive.google.com/open?id=1QSMo6AL6WKJ75fQ0xaZyO37MsYVrhEn9, https://drive.google.com/open?id=1XYLcfaz8aP3MiZGsePZJ_UgjBdtDnpTr, https://drive.google.com/open?id=1d1v6n701ulSxeX-jXxtrXtCs98CmzZP_</t>
  </si>
  <si>
    <t>https://drive.google.com/open?id=19tRhLiiPCUEHGxq7tGu_b8jXkrzlygz7</t>
  </si>
  <si>
    <t>Служба автомобільних доріг у Херсонській області</t>
  </si>
  <si>
    <t>37304 - ДЕРЖАВНЕ АГЕНТСТВО АВТОМОБІЛЬНИХ ДОРІГ УКРАЇНИ</t>
  </si>
  <si>
    <t>Херсонська обл.</t>
  </si>
  <si>
    <t>Херсон</t>
  </si>
  <si>
    <t>Поповича</t>
  </si>
  <si>
    <t>https://drive.google.com/open?id=19iF6xNKxpjvisqBAU54kq0snmeNPMJ7R</t>
  </si>
  <si>
    <t>https://drive.google.com/open?id=1EmS7whUI5mPfqcvYEjAs7jlijWSK0xI2</t>
  </si>
  <si>
    <t>6 - Заклади охорони здоров’я, клініки, лікарні, приватна медична практика. Аптеки. Ветеринарні лікарні (клініки), лабораторії ветеринарної медицини, ветеринарні аптеки. Медичні лабораторії, 9 - Заклади харчування, їдальні, буфети, кафе, які не здійснюють продаж товарів підакцизної групи. Торговельні об’єкти, які не здійснюють продаж товарів підакцизної групи, 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15 - Ритуальні послуги. Громадські вбиральні. Збір і сортування вторинної сировини, 16 - Стоянки автомобілів. Розміщення транспортних підприємств з перевезення пасажирів і вантажів. Станції технічного обслуговування автомобілів</t>
  </si>
  <si>
    <t>08-12/1427</t>
  </si>
  <si>
    <t>6618/1/9.3.1-7-2702/10</t>
  </si>
  <si>
    <t>https://drive.google.com/open?id=1nsRnARx7B4-8Xua1EsgljjjPL6jq2bJk</t>
  </si>
  <si>
    <t>https://drive.google.com/open?id=1QY4CWSD5OZLaLJ7UknA-UXsRxU5e7L4V</t>
  </si>
  <si>
    <t>Договір про відшкодування витрат по електроенергії № 52 від 23.03.2017</t>
  </si>
  <si>
    <t>Договір № 10-Т  від 29.01.2020</t>
  </si>
  <si>
    <t>Договір № 1477 від 14.02.2011</t>
  </si>
  <si>
    <t>Договір № 400012 від 17.01.2020</t>
  </si>
  <si>
    <t>https://drive.google.com/open?id=1hX8PXle-EKgdddV0SeUZgMxuIdrBlJcB</t>
  </si>
  <si>
    <t>orendazhytomyr@gmail.com</t>
  </si>
  <si>
    <t>rent_zhytomyr@spfu.gov.ua</t>
  </si>
  <si>
    <t>частина навчального корпусу</t>
  </si>
  <si>
    <t>https://drive.google.com/open?id=1J_fGLZG8S1a1m83m2PsGD7em3R99GGJP, https://drive.google.com/open?id=1xenanPBCasRzkr_cmisxeVDidzshideB, https://drive.google.com/open?id=1aYY4Feciq5PrJx0RpBxq9iHJjrdPyFYd, https://drive.google.com/open?id=1hHUlDOiSEikCt6J3r0OHQcMsiYXC3pYt, https://drive.google.com/open?id=1pveiedJD-vvii4pBQ0qiyvReSN9A0sPA</t>
  </si>
  <si>
    <t>https://drive.google.com/open?id=14t3ySCtHvxojIWaut3bonMu8oTUaIJaX, https://drive.google.com/open?id=1o3IEH0DCUSUEQrP9ZDZVQ6HUZe38rMKy, https://drive.google.com/open?id=1Hul1BX_VTitqidLUA7DKi0cq4CEM2tNT, https://drive.google.com/open?id=165LgQoTHHyMO-E9u-NfHNA6bJLuaYRm5, https://drive.google.com/open?id=12zHX2QFkCbCTTcZBbOieqwdYhj6sHr-7</t>
  </si>
  <si>
    <t>Житомирський національний агроекологічний університет</t>
  </si>
  <si>
    <t>00493681</t>
  </si>
  <si>
    <t>Житомирська обл.</t>
  </si>
  <si>
    <t>Житомир</t>
  </si>
  <si>
    <t>Розміщення їдальні, що не здійснює продаж товарів підакцизної групи в закладі освіти</t>
  </si>
  <si>
    <t>1252/01-17</t>
  </si>
  <si>
    <t>1/11-5149</t>
  </si>
  <si>
    <t>https://drive.google.com/open?id=1GcFFsXjQONggCT3Esmyjt0hLiSgzRIwR</t>
  </si>
  <si>
    <t>https://drive.google.com/open?id=1rAM7AQSnEldR8LDocizl4YgdNQdQRGO0</t>
  </si>
  <si>
    <t>06-0319 від 28.12.2018</t>
  </si>
  <si>
    <t>202/12-116 від 18.12.2019</t>
  </si>
  <si>
    <t>58/12-113 від 18.12.2019</t>
  </si>
  <si>
    <t>01-03/41 ANI 07-97-20</t>
  </si>
  <si>
    <t>12-117 від 20.12.2019</t>
  </si>
  <si>
    <t>ні, оскільки об'єкт оренди не підлягає приватизації</t>
  </si>
  <si>
    <t>Їдальня</t>
  </si>
  <si>
    <t>https://drive.google.com/open?id=1QUXpgyHqLN8hIK6_zpqyh6-Nb8kw_1k3, https://drive.google.com/open?id=14-P8kXwDJzPaj9oSQHOXWjDtYXmDAWD6, https://drive.google.com/open?id=1xPseYZpOIL0iJMWgppOK96KNPs51uYNZ, https://drive.google.com/open?id=1bWIKald3NnOnUFcv2PWEtcDvfrvH7zma, https://drive.google.com/open?id=1H45ZGWxKr9jev0ocFdlgnP_OchFA7WvH</t>
  </si>
  <si>
    <t>https://drive.google.com/open?id=1uVHDQV5flRYAYk6icrPd5XMXnRKanRZH</t>
  </si>
  <si>
    <t>Державний вищий навчальний заклад “Херсонський державний аграрний університет”</t>
  </si>
  <si>
    <t>00493020</t>
  </si>
  <si>
    <t>Комкова</t>
  </si>
  <si>
    <t>73-б</t>
  </si>
  <si>
    <t>https://drive.google.com/open?id=1babnyYEXCteqUs2u7sHdXaHqnJKN73Gx</t>
  </si>
  <si>
    <t>https://drive.google.com/open?id=1lAet0-9tE1fH494Dir2-9vUsQfRchY_q</t>
  </si>
  <si>
    <t>1 - Офісні приміщення, коворкінги. Об’єкти поштового зв’язку та розміщення суб’єктів господарювання, що надають послуги з перевезення та доставки (вручення) поштових відправлень. Редакції засобів масової інформації, видавництва друкованих засобів масової інформації та видавничої продукції. Ломбарди, відділення банків, інших провайдерів фінансових послуг, 6 - Заклади охорони здоров’я, клініки, лікарні, приватна медична практика. Аптеки. Ветеринарні лікарні (клініки), лабораторії ветеринарної медицини, ветеринарні аптеки. Медичні лабораторії, 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13 - Пункти обміну валюти, банкомати, платіжні термінали. Торговельні автомати. Розміщення технічних засобів і антен операторів телекомунікацій, суб’єктів підприємницької діяльності, які надають послуги зв’язку, послуги доступу до Інтернету, телекомунікації, передання сигналу мовлення. Розміщення зовнішньої реклами на будівлях і спорудах. Продаж книг, газет і журналів, 15 - Ритуальні послуги. Громадські вбиральні. Збір і сортування вторинної сировини</t>
  </si>
  <si>
    <t>197/22/21</t>
  </si>
  <si>
    <t>1/11-11127</t>
  </si>
  <si>
    <t>https://drive.google.com/open?id=1HPxJA7hjr5yVB1i10zmC4F4OyznmdPKS</t>
  </si>
  <si>
    <t>https://drive.google.com/open?id=1YPB0gAaxWc2EFpkt5zsWGacX3Wyivr5V</t>
  </si>
  <si>
    <t>№202Е від 02.04.2020</t>
  </si>
  <si>
    <t xml:space="preserve">№173-В від 03.03.2020, №173-К від 03.03.2020  </t>
  </si>
  <si>
    <t>№16/20 від 30.01.2020</t>
  </si>
  <si>
    <t>https://drive.google.com/open?id=1T7XeyIzHKEl62yLJPjpuA3m8QbT-mD25</t>
  </si>
  <si>
    <t>Вбудовані нежитлові приміщення будівлі гуртожитку № 3</t>
  </si>
  <si>
    <t>https://drive.google.com/open?id=10KCTyNtuu427x61Ak-FXn5NuepBK6Z3C, https://drive.google.com/open?id=1mIGEmaEfz8H1ASFg4wYjSN2A3vTKqQSt, https://drive.google.com/open?id=1kuoakxtBhPpCx30EPyOCsl5U2l29dvWr, https://drive.google.com/open?id=10jyqezKbOhGIybCER4-ZnsOdTFfB0U-Y, https://drive.google.com/open?id=1bHdX2_0BKyQD-gs4YHg9FrF_g7Mq0C7o</t>
  </si>
  <si>
    <t>https://drive.google.com/open?id=1yz9-7Jnfq8CvGTQ3GjBQyLVVJTi1tdVj</t>
  </si>
  <si>
    <t>71-а</t>
  </si>
  <si>
    <t>https://drive.google.com/open?id=1gEWZ3ulGCR4AXlc8ZjXljMIHAt5vJgpb</t>
  </si>
  <si>
    <t>https://drive.google.com/open?id=18ZwSMKHyBn6Ml7WEkvQC7TJqqv0wuByA</t>
  </si>
  <si>
    <t>6 - Заклади охорони здоров’я, клініки, лікарні, приватна медична практика. Аптеки. Ветеринарні лікарні (клініки), лабораторії ветеринарної медицини, ветеринарні аптеки. Медичні лабораторії, 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13 - Пункти обміну валюти, банкомати, платіжні термінали. Торговельні автомати. Розміщення технічних засобів і антен операторів телекомунікацій, суб’єктів підприємницької діяльності, які надають послуги зв’язку, послуги доступу до Інтернету, телекомунікації, передання сигналу мовлення. Розміщення зовнішньої реклами на будівлях і спорудах. Продаж книг, газет і журналів, 14 - Майстерні, ательє. Салони краси, перукарні. Надання інших побутових послуг населенню, 15 - Ритуальні послуги. Громадські вбиральні. Збір і сортування вторинної сировини</t>
  </si>
  <si>
    <t>1/11-1407</t>
  </si>
  <si>
    <t>https://drive.google.com/open?id=1B9M0yDverbhOxke57flSQ9nR7MbiPVPB</t>
  </si>
  <si>
    <t>https://drive.google.com/open?id=1XpOxtlnQ2fIEixwdAWlDob653w2b4gIw</t>
  </si>
  <si>
    <t>https://drive.google.com/open?id=1bZXrXciBijiXkx_0uzR2aP33DUl9uuAm</t>
  </si>
  <si>
    <t>Нежиле приміщення для зберігання майна</t>
  </si>
  <si>
    <t>https://drive.google.com/open?id=1AS-c88PZNwAxL8quQ6HQ1MeSEfbYFk9H, https://drive.google.com/open?id=1k_OF9dm39RalbgjKq9k4ELcH3-Eao7zU</t>
  </si>
  <si>
    <t>https://drive.google.com/open?id=1jxeM_aQxk5KNKk5oVo4MaXwDAl2qy4mT</t>
  </si>
  <si>
    <t>Відокремлений структурний підрозділ "Херсонський політехнічний фаховий коледж" Одеського національного політехнічного університету</t>
  </si>
  <si>
    <t>00237191</t>
  </si>
  <si>
    <t>Небесної сотні</t>
  </si>
  <si>
    <t>126-ІІ</t>
  </si>
  <si>
    <t>https://drive.google.com/open?id=1yv_cyp0al4jf5aLactbRosvTSXdm_HLL</t>
  </si>
  <si>
    <t>https://drive.google.com/open?id=1O6Pcjs7EguFFTRsN7i-1GP96nT5YVPna</t>
  </si>
  <si>
    <t>6 - Заклади охорони здоров’я, клініки, лікарні, приватна медична практика. Аптеки. Ветеринарні лікарні (клініки), лабораторії ветеринарної медицини, ветеринарні аптеки. Медичні лабораторії, 8 - Заклади харчування, кафе, бари, ресторани, які здійснюють продаж товарів підакцизної групи. Торговельні об’єкти, які здійснюють продаж товарів підакцизної групи, 9 - Заклади харчування, їдальні, буфети, кафе, які не здійснюють продаж товарів підакцизної групи. Торговельні об’єкти, які не здійснюють продаж товарів підакцизної групи, 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15 - Ритуальні послуги. Громадські вбиральні. Збір і сортування вторинної сировини</t>
  </si>
  <si>
    <t>01-8/163</t>
  </si>
  <si>
    <t>1/11-1227</t>
  </si>
  <si>
    <t>https://drive.google.com/open?id=1OuOWGKZEpAhmtA-CF2GiOy4RyJILoLEi</t>
  </si>
  <si>
    <t>https://drive.google.com/open?id=1SZQkO5I0eLHh1RInYAzm8EnEqodKzFld</t>
  </si>
  <si>
    <t>1-378ВР</t>
  </si>
  <si>
    <t>полуподвал</t>
  </si>
  <si>
    <t>їдальня</t>
  </si>
  <si>
    <t>https://drive.google.com/open?id=1K6LGwoX8bVjM56eHDnoK2j-pinWyOA2d, https://drive.google.com/open?id=1tqbQi9W-MXajor9l_5xtivP57VBicZ8G</t>
  </si>
  <si>
    <t>https://drive.google.com/open?id=1G9ib1e-nZlmrLZpA6G8xF6QR-02j4vjY</t>
  </si>
  <si>
    <t>Фещенка-Чопівського</t>
  </si>
  <si>
    <t>Розміщення їдальні, буфету, що не здійснює продаж товарів підакцизної групи у закладі освіти</t>
  </si>
  <si>
    <t>1100/01-17</t>
  </si>
  <si>
    <t>1/11-4100</t>
  </si>
  <si>
    <t>https://drive.google.com/open?id=1QFIp_ajKcRC3wim8GocrhuibeS92Rmk4</t>
  </si>
  <si>
    <t>https://drive.google.com/open?id=1Amw0DjsJBigdDXXCxagzRgrn1I0zE82b</t>
  </si>
  <si>
    <t>№ 06-0319 від 28.12.2018</t>
  </si>
  <si>
    <t>№202/12-116 від 18.12.2019</t>
  </si>
  <si>
    <t>№ 58/12-113 від 18.12.2019</t>
  </si>
  <si>
    <t>№ 01-03/41 AN107-97-20</t>
  </si>
  <si>
    <t xml:space="preserve"> № 12-117 від 20.12.2019</t>
  </si>
  <si>
    <t>Вбудовані нежитлові приміщення в будівлі водної станції</t>
  </si>
  <si>
    <t>https://drive.google.com/open?id=1u-odbXgRB1w2c5o5PB2u2CCqQdQgXy7a, https://drive.google.com/open?id=1s_z-GJ2-hya7ISE5yHz8fkxn7tNftm8p</t>
  </si>
  <si>
    <t>https://drive.google.com/open?id=1fDwQICm7lG5QsR1tQ1kfKQRqhvqiITG7</t>
  </si>
  <si>
    <t>Херсонська філія державного підприємства «АМПУ» (Адміністрація Херсонського МП)</t>
  </si>
  <si>
    <t>Затон №1, 2</t>
  </si>
  <si>
    <t>46.625141, 32.627821</t>
  </si>
  <si>
    <t>1677/26-01-01/Вих/26</t>
  </si>
  <si>
    <t>7449/16/10-19</t>
  </si>
  <si>
    <t>https://drive.google.com/open?id=1heEtIkKvMO7t0wz1_qq9DdYkSfbJcJiz</t>
  </si>
  <si>
    <t>https://drive.google.com/open?id=1pyotUbXa0r-i1UKCC2T0DE9DSKrWilQr</t>
  </si>
  <si>
    <t>ТОВ «Електро-ресурс» № 60-В-ХЕФ-20 від 19.03.2020</t>
  </si>
  <si>
    <t>№15Р від 15.01.2013</t>
  </si>
  <si>
    <t xml:space="preserve">Водопостачання ВУВКГ м. Херсона , № 18- В-ХЕФ- 19 від 09.02.2019, Водовідведення - № 1- В-ХЕФ- 19 від 09.02.2019 </t>
  </si>
  <si>
    <t>Договір з ТОВ «ТД ІТАКА» № 61-В-ХЕФ-20 від 24.03.2020</t>
  </si>
  <si>
    <t>Приміщення першого поверху виробничо-лабораторного корпусу</t>
  </si>
  <si>
    <t>https://drive.google.com/open?id=1dtggJBvKEOQxUO7aHfX7EC7kc0eC316v, https://drive.google.com/open?id=1dLmmsx-RXVxEIB0xcNBsnGtiL2n0qxHZ, https://drive.google.com/open?id=1i8Nx5QsHUqgYyDswR8cjUVGeoaEGb9mP</t>
  </si>
  <si>
    <t>https://drive.google.com/open?id=1tCZrclql-pY15_CSg7AgnIfLjKLyZHDq, https://drive.google.com/open?id=1uZO83xfwlGhQ5mS11gKQHDemMPBuM5mZ, https://drive.google.com/open?id=1ocM72NsIVj_xvOzGSGDNJEXPb8A4U6tP</t>
  </si>
  <si>
    <t>Рівненська філія ДУ "Держгрунтохорона"</t>
  </si>
  <si>
    <t>Шубків</t>
  </si>
  <si>
    <t>Рівненська</t>
  </si>
  <si>
    <t>158-16/01.03/77</t>
  </si>
  <si>
    <t>37-21-15/16732</t>
  </si>
  <si>
    <t>https://drive.google.com/open?id=1XKT8IYiO8MAbBVjsho5csCjs3mWQ8QmD</t>
  </si>
  <si>
    <t>https://drive.google.com/open?id=1pGcTPqDpVZZLyYgRHm5TOSL6To8CKu3b</t>
  </si>
  <si>
    <t>01-01-20</t>
  </si>
  <si>
    <t>094212ЕД84АВ106</t>
  </si>
  <si>
    <t>частина підвального приміщення</t>
  </si>
  <si>
    <t>https://drive.google.com/open?id=135-1Jar0oPlVIBf_YxkwLhFAkyHb2aav, https://drive.google.com/open?id=1Yi_r24yhP_bWKPOcVpLJVESi4gLorz4x</t>
  </si>
  <si>
    <t>https://drive.google.com/open?id=186ZrYGRyL2ZnEAr8qWh7M2iCp8qouqnK</t>
  </si>
  <si>
    <t>Державна фіскальна служба України</t>
  </si>
  <si>
    <t>27307 - ДЕРЖАВНА ФІСКАЛЬНА СЛУЖБА УКРАЇНИ</t>
  </si>
  <si>
    <t>Львівська</t>
  </si>
  <si>
    <t>розміщення дизельного генератора з метою забезпечення електроенергією розподільної комп'ютерно-касової системи УЕ РККС та програмно-технічного комплексу "Інформаційний еквайер"</t>
  </si>
  <si>
    <t>9735/5/99-99-03-04-02-16</t>
  </si>
  <si>
    <t>https://drive.google.com/open?id=1AsW8aTbNavWnWZHJj0ZE4J5NO55skj6r</t>
  </si>
  <si>
    <t>https://drive.google.com/open?id=1TfCQcmZun3vWy6Y80uhfKX_7HFP8hOXS</t>
  </si>
  <si>
    <t>orenda.cn@gmail.com</t>
  </si>
  <si>
    <t>Захисна споруда цивільного захисту - сховище</t>
  </si>
  <si>
    <t>https://drive.google.com/open?id=1A87NB9imAiO-uHpHADBqmSn97DCRzWsE, https://drive.google.com/open?id=1Pfvh9JCY99uhIZZ1amkiqrusm31HPqbs, https://drive.google.com/open?id=1TtQOoNghbT8sfPqi39wiKuiyUPxQoBuH</t>
  </si>
  <si>
    <t>https://drive.google.com/open?id=1AK-Dehm9CWPYyY_WqTyqU-9HsK8UAyR_</t>
  </si>
  <si>
    <t>ПАТ "ВТФ Сіверянка"</t>
  </si>
  <si>
    <t>00310143</t>
  </si>
  <si>
    <t>Чернігівській</t>
  </si>
  <si>
    <t>Малиновського</t>
  </si>
  <si>
    <t>13/466</t>
  </si>
  <si>
    <t>https://drive.google.com/open?id=17JVnY79kW3FRu8k2epIvpZjrJWIVJn1Q</t>
  </si>
  <si>
    <t>https://drive.google.com/open?id=1btF6fhnpPMEPFTtQRk7u4m1-wRGTmHM3</t>
  </si>
  <si>
    <t>орендодавцем на підставі даних, отриманих з інших джерел</t>
  </si>
  <si>
    <t>Нежитлові приміщення третього поверху адміністративного корпусу Науково-дослідного інституту мінеральних добрив і пігментів СумДУ</t>
  </si>
  <si>
    <t>https://drive.google.com/open?id=1C65ltZAJKb1XJ7WWTwXXYSe3e4qb3vBY, https://drive.google.com/open?id=1S1utNPuMJggupPzWe83UQwnnZI4q-OyD, https://drive.google.com/open?id=1xlet-69MtQ1fImhduY9ZSlVFUlCUkGHh</t>
  </si>
  <si>
    <t>https://drive.google.com/open?id=1DG2PhSe2fufb2H4WonCrAPHQ3DaP9sMV</t>
  </si>
  <si>
    <t xml:space="preserve">Сумський державний університет </t>
  </si>
  <si>
    <t>Харківська</t>
  </si>
  <si>
    <t>п/в 12</t>
  </si>
  <si>
    <t>Розміщення лабораторії листової діагностики рослин</t>
  </si>
  <si>
    <t>06.03/04-06/3020</t>
  </si>
  <si>
    <t>https://drive.google.com/open?id=1lWmS4sfAPNIA24NBFpWVW5FL04_pBbDk</t>
  </si>
  <si>
    <t>https://drive.google.com/open?id=1gPhPbESqZYQb6c7i_ohT_3hx2Z9LuHx0</t>
  </si>
  <si>
    <t>https://drive.google.com/open?id=1EmFPChg9hxVUB0JyMzX7FYW0c_fpOFWK</t>
  </si>
  <si>
    <t>https://drive.google.com/open?id=1d5rJKc8_U7lQzIX9NIbNbCdJB0Xia3Y8</t>
  </si>
  <si>
    <t>Рахунок №3018109/131331/1</t>
  </si>
  <si>
    <t xml:space="preserve"> Рахунок – фактура №3210</t>
  </si>
  <si>
    <t>Частина адмінбудівлі</t>
  </si>
  <si>
    <t>https://drive.google.com/open?id=1P69n0Wy61aHzIar70Aqo3OMcJcDGiqWc, https://drive.google.com/open?id=1fJuGUF-CDpqe7PREcphxTXcinLnKmhyH, https://drive.google.com/open?id=1fGwSQ-fYhEwLDxG1TUW9-P84UHglA0k1, https://drive.google.com/open?id=1bxRNJPe0BnZ81_PxEm1JV5j8MwtsSbam</t>
  </si>
  <si>
    <t>https://drive.google.com/open?id=1a82AhKe0yTfP6qV3F7gkZ2Nm_gc5aP6q, https://drive.google.com/open?id=1tF0zZ15vV7lZ6UbEzdfIbUR9FfxlrzRt</t>
  </si>
  <si>
    <t>Головне управління статистики у Житомирській області</t>
  </si>
  <si>
    <t>02360412</t>
  </si>
  <si>
    <t>Миколи Сціборського</t>
  </si>
  <si>
    <t>6А</t>
  </si>
  <si>
    <t>надання поліграфічних послуг</t>
  </si>
  <si>
    <t>10.2-15/78-20</t>
  </si>
  <si>
    <t>16.2-11/380-20</t>
  </si>
  <si>
    <t>https://drive.google.com/open?id=176wtJ5_QS0oFc41HJXvJJXC-9V2-AEvZ</t>
  </si>
  <si>
    <t>06-0328</t>
  </si>
  <si>
    <t>№ 167/48-д, 167/49-д</t>
  </si>
  <si>
    <t>№ 17-360/19/13-т, б/н</t>
  </si>
  <si>
    <t>Договір № 25-д</t>
  </si>
  <si>
    <t>https://drive.google.com/open?id=1vLE_B9Zz_ZFU4WG-2qQroagAYnAb3rSZ</t>
  </si>
  <si>
    <t>olgmaximenko04@gmail.com</t>
  </si>
  <si>
    <t xml:space="preserve">Комплекс ліцею </t>
  </si>
  <si>
    <t>https://drive.google.com/open?id=1p3cljLcuiVzccxnFjp3DK8bqGBbsIplQ, https://drive.google.com/open?id=1NBIBSQOON2zyNb588ok4BZ9nXyd6x5UX, https://drive.google.com/open?id=1rj1dSPbc4tcAepaqn6Hsypccit0am0z8, https://drive.google.com/open?id=1TpIxe678znSrOYxhl6v55y0qWgEJS-mZ, https://drive.google.com/open?id=1R8OqK4lp7Nk_ZXlVU9snrLbfB1d2DHFk</t>
  </si>
  <si>
    <t>https://drive.google.com/open?id=1ptBCCQ8q8pTciSoI0tH97pI8PCVyLRld</t>
  </si>
  <si>
    <t>ДПТНЗ "ЧВПУ побутового обслуговування"</t>
  </si>
  <si>
    <t>02548895</t>
  </si>
  <si>
    <t>Чернігівский</t>
  </si>
  <si>
    <t>Ушинського</t>
  </si>
  <si>
    <t>2 - Громадські об’єднання та благодійні організації, 4 - Центри раннього розвитку дитини. Діяльність у сфері освіти, курси і тренінги, 14 - Майстерні, ательє. Салони краси, перукарні. Надання інших побутових послуг населенню, 17 - Розміщення суб’єктів підприємницької діяльності, які здійснюють іншу виробничу діяльність</t>
  </si>
  <si>
    <t>30/01-07</t>
  </si>
  <si>
    <t>1/11-2397</t>
  </si>
  <si>
    <t>13/465</t>
  </si>
  <si>
    <t>https://drive.google.com/open?id=1eIcoWJAtQVZK9eq4-4Edtr1osCdRR7iy</t>
  </si>
  <si>
    <t>https://drive.google.com/open?id=18Wg_m5kx6OJgqYsJRETeo3BMR5XI8zqk</t>
  </si>
  <si>
    <t>№ 3104459 від 12.02.2020</t>
  </si>
  <si>
    <t xml:space="preserve"> № 2057/ЗТ/10 від17.02.2020</t>
  </si>
  <si>
    <t>№2497 від 11.02.2020</t>
  </si>
  <si>
    <t xml:space="preserve"> договір не укладався</t>
  </si>
  <si>
    <t>№ 85</t>
  </si>
  <si>
    <t>нежитлове приміщення гуртожитку (частина холу)</t>
  </si>
  <si>
    <t>https://drive.google.com/open?id=1yjbe6MlMTNFjwabJkv61xtJOIagnvQz4, https://drive.google.com/open?id=14u1WsiCUvmkUKZpBg5KyrtINK6PiCUBw, https://drive.google.com/open?id=1gpCvo7ym_AIR-IVhLBp1uDrPBKMH0p5x, https://drive.google.com/open?id=1pbypU0HhhY_zNGTTvHwskNbL39BF4cHg</t>
  </si>
  <si>
    <t>https://drive.google.com/open?id=1VbsGBmCAIJvdStxOl6iBGbk7xuAJXkHd</t>
  </si>
  <si>
    <t>Регіональний центр професійно - технічної освіти № 1 м. Кременчук</t>
  </si>
  <si>
    <t>02546720</t>
  </si>
  <si>
    <t>Кременчук</t>
  </si>
  <si>
    <t>Республіканська</t>
  </si>
  <si>
    <t>08:00 - 09:00, 09:00 - 10:00, 10:00 - 11:00, 11:00 - 12:00, 12:00 - 13:00, 13:00 - 14:00, 14:00 - 15:00, 15:00 - 16:00, 16:00 - 17:00</t>
  </si>
  <si>
    <t>Майно може бути використане Орендарем з метою надання послуг, які не можуть бути забезпечені безпосередньо балансоутримувачем, пов'язаних із забезпеченням чи обслуговуванням діяльності мешканців гуртожитку, а саме  надання побутових послуг по ремонту одягу</t>
  </si>
  <si>
    <t>1/11-5205</t>
  </si>
  <si>
    <t>https://drive.google.com/open?id=1tPeuO0mPTZM17tP1ipz421f2Alr2RcSe</t>
  </si>
  <si>
    <t>https://drive.google.com/open?id=1cpX_WprvlGgCmsgFlzYVBtk3UbImSgPh</t>
  </si>
  <si>
    <t xml:space="preserve">21500048 РЕ </t>
  </si>
  <si>
    <t>261/20</t>
  </si>
  <si>
    <t>https://drive.google.com/open?id=1JttYrNOXvvEz4gyBZqyjyAMZo0KRbaQF</t>
  </si>
  <si>
    <t>лист балансоутримувача від 29.09.2020 № 919</t>
  </si>
  <si>
    <t>vt.desna07@gmail.com</t>
  </si>
  <si>
    <t>магазин "Лісний"</t>
  </si>
  <si>
    <t>https://drive.google.com/open?id=1MG3T_MJ_HaEfMiKOtYk1sC9iT2_A26_H</t>
  </si>
  <si>
    <t>https://drive.google.com/open?id=1iXPeAqLKJkmBVQO6a4M6nwEEWyeiodc_</t>
  </si>
  <si>
    <t xml:space="preserve">Філія "Військторг" КВТС  </t>
  </si>
  <si>
    <t>Чернігівський</t>
  </si>
  <si>
    <t>Гончарівське</t>
  </si>
  <si>
    <t>Танкістів</t>
  </si>
  <si>
    <t>https://drive.google.com/open?id=1Pbk4MyotCzlzAVtBIymDBh-qtA2KPDSh</t>
  </si>
  <si>
    <t>https://drive.google.com/open?id=1FH8uwayTH2W3PPeiDEBuQSzF-bq3sQRy</t>
  </si>
  <si>
    <t>13/474</t>
  </si>
  <si>
    <t>https://drive.google.com/open?id=1H5c8EGmyccYDk2L03XYYoY1n6MHlTz_I</t>
  </si>
  <si>
    <t>https://drive.google.com/open?id=1IXG8VXkmCTT9n801KM24vKdBjp5U22JF</t>
  </si>
  <si>
    <t>https://drive.google.com/open?id=1RQxMNmiGhenW3iAWQ9jzlMGaj51e94SX</t>
  </si>
  <si>
    <t>https://drive.google.com/open?id=1d5VGQvyPb8ssP2_dH6JykbBjv4OMyjSH</t>
  </si>
  <si>
    <t>https://drive.google.com/open?id=1-up8ZmKYggEI2Qtrk05u-bgdymcjd98r</t>
  </si>
  <si>
    <t>https://drive.google.com/open?id=1Yzuar4Fdy3CEVDj2jTL-UzK2qtEVzdiu</t>
  </si>
  <si>
    <t>https://drive.google.com/open?id=14ixJj8481SGyxqGEULmJhuZ3HB1hY4yJ</t>
  </si>
  <si>
    <t>13/472</t>
  </si>
  <si>
    <t>https://drive.google.com/open?id=1f2Qy7g9hRs38W4c9GkX9VJg2d9IcdDrd</t>
  </si>
  <si>
    <t>https://drive.google.com/open?id=1TFNkvfdNo0Dm_1wSmZihbbMO2yMEw-Oj</t>
  </si>
  <si>
    <t>https://drive.google.com/open?id=1Ip6E-QisG5gTvIyKb-d2F5X5m9hiJukP</t>
  </si>
  <si>
    <t>магазин "Книжковий"</t>
  </si>
  <si>
    <t>https://drive.google.com/open?id=1mfiJ_DHUdmxU2SPal12tMU8pQ1HdlPWp</t>
  </si>
  <si>
    <t>https://drive.google.com/open?id=1-k3gPN18sEj7dV7obhERs0x-olFYh5pA</t>
  </si>
  <si>
    <t>https://drive.google.com/open?id=1Yh1BgzQAdwRMJ7mOo7REBSbGDzxpEOBi</t>
  </si>
  <si>
    <t>https://drive.google.com/open?id=1pd5v_gDqakl81vaOnQLl_U9TsURJKWux</t>
  </si>
  <si>
    <t>13/473</t>
  </si>
  <si>
    <t>https://drive.google.com/open?id=1RPw0yaG6hKQhvlwXS1Fn3nnwlk5muxFW</t>
  </si>
  <si>
    <t>https://drive.google.com/open?id=17VD3-Tr9elxWgVvVZdnWK5kPZ2m9g7dP</t>
  </si>
  <si>
    <t>Нежитлові приміщення (кім. №№ 17, 19, 25, 26, 27) навчально-виробничого корпусу</t>
  </si>
  <si>
    <t>https://drive.google.com/open?id=19eEooazxNkidI_RgyZmoPM6-UHaIuC2J, https://drive.google.com/open?id=1P5TJ-DwtgCRihVNsC_-fk70cNQGCibJI, https://drive.google.com/open?id=1ESntelnNLPz0aWYk5VKlJmojq6O2bCBN</t>
  </si>
  <si>
    <t>https://drive.google.com/open?id=12zSxGLxPHE3MccadKCrWNJnYkJrkyhQ1</t>
  </si>
  <si>
    <t>Харківський механічний технікум ім. О.О. Морозова</t>
  </si>
  <si>
    <t>Морозова</t>
  </si>
  <si>
    <t>4/1</t>
  </si>
  <si>
    <t>https://drive.google.com/open?id=1syBv5HpjhlqAvlst5aMRlbNZHzBWI4EP</t>
  </si>
  <si>
    <t>https://drive.google.com/open?id=1A9NXPFKVaR8SmlH4qqfYAVXnqo8GTwgi</t>
  </si>
  <si>
    <t>Розміщення їдальні, яка не здійснює продаж товарів підакцизної групи</t>
  </si>
  <si>
    <t>1/11-4632</t>
  </si>
  <si>
    <t>01686</t>
  </si>
  <si>
    <t>https://drive.google.com/open?id=1i1dY2wfVZsKYZZ7DvqY3tmH_-4bN7i4z</t>
  </si>
  <si>
    <t>https://drive.google.com/open?id=1wOI7zpzDHPlr4Re7anH3l_39Xt3bF8PL</t>
  </si>
  <si>
    <t>частина даху та сходинкового маршу</t>
  </si>
  <si>
    <t>нежитлове приміщення, адміністративний будинок</t>
  </si>
  <si>
    <t>https://drive.google.com/open?id=11PjbnmLhqOKtrBCV8aYfxAquY-xQ3sVs, https://drive.google.com/open?id=1JiDsUn2_kglYoSRs_B7OOP8VVjlh4-1i, https://drive.google.com/open?id=1rpsBrDe_01RNiGT3S4CEMSGLj136KXDW</t>
  </si>
  <si>
    <t>https://drive.google.com/open?id=1JlJDkipDIw9RNYjR5DIs4FpLU7H9-_lE</t>
  </si>
  <si>
    <t>Малинська районна державна адміністрація Житомирської області</t>
  </si>
  <si>
    <t>04053559</t>
  </si>
  <si>
    <t>100518 - ЖИТОМИРСЬКА ОБЛАСНА ДЕРЖАВНА АДМІНІСТРАЦІЯ</t>
  </si>
  <si>
    <t>Малинський</t>
  </si>
  <si>
    <t>Малин</t>
  </si>
  <si>
    <t>6а</t>
  </si>
  <si>
    <t>Розміщення радіотрансляційного обладнання</t>
  </si>
  <si>
    <t>04/16/812</t>
  </si>
  <si>
    <t>https://drive.google.com/open?id=1NEBji7FQPBNcLWua0jYhZ0ujymFMCsHi</t>
  </si>
  <si>
    <t>84-РЕ</t>
  </si>
  <si>
    <t>договір  не укладався</t>
  </si>
  <si>
    <t>https://drive.google.com/open?id=1QhkKWzwZdpvj9s0Ag9p7xIs9gjbyU-s2</t>
  </si>
  <si>
    <t>Кафе-бар "Ялинка"</t>
  </si>
  <si>
    <t>https://drive.google.com/open?id=1Oyy9UibpdZxNSgcR_jFNkdMf-Vb2Quyv</t>
  </si>
  <si>
    <t>https://drive.google.com/open?id=1KTgjIn3Vg48MNsXsqMTLF7zyn3BtfkjW</t>
  </si>
  <si>
    <t>Державне підприємство "Остківський лісгосп"</t>
  </si>
  <si>
    <t>00992875</t>
  </si>
  <si>
    <t>37064 - ДЕРЖАВНЕ АГЕНТСТВО ЛІСОВИХ РЕСУРСІВ УКРАЇНИ</t>
  </si>
  <si>
    <t>Рокитнівський</t>
  </si>
  <si>
    <t>Остки</t>
  </si>
  <si>
    <t>https://drive.google.com/open?id=1BsZGjqwpbTz4WY79gGFT_SO7C9ZM1mcq</t>
  </si>
  <si>
    <t>https://drive.google.com/open?id=1C-7zLI51YbPB06kAd9iikq9C6oDMN88_</t>
  </si>
  <si>
    <t>Будівля здравпункту (медичний центр)</t>
  </si>
  <si>
    <t>https://drive.google.com/open?id=1KcZsI9mvCqUlExWXe7O63DWGH0gNiV76</t>
  </si>
  <si>
    <t>https://drive.google.com/open?id=1cVCd5XjEbaHtHc70NvOPnwpQzXUbt9BB</t>
  </si>
  <si>
    <t>Харківська державна зооветеринарна академія</t>
  </si>
  <si>
    <t>00493758</t>
  </si>
  <si>
    <t>Мала Данилівка</t>
  </si>
  <si>
    <t>Академічна</t>
  </si>
  <si>
    <t>https://drive.google.com/open?id=1oWY3f-FuZJQ3YFHS1QnjwjrNFLjPhMbZ</t>
  </si>
  <si>
    <t>https://drive.google.com/open?id=11jZ-VcOlu4TikD_WyyOQIqHHfLW3rYsy</t>
  </si>
  <si>
    <t>59-01-412</t>
  </si>
  <si>
    <t>1/11-4369</t>
  </si>
  <si>
    <t>01695</t>
  </si>
  <si>
    <t>https://drive.google.com/open?id=1IkcvugKtHW_OTHzm4fQbIIsGqdXkJGdd</t>
  </si>
  <si>
    <t>https://drive.google.com/open?id=1FY2camUttccX5Qi7-Zf9Z7XQ5facGtg7</t>
  </si>
  <si>
    <t>підземний</t>
  </si>
  <si>
    <t>https://drive.google.com/open?id=1Ayj60p7UqbR9bXtUchDyqxUNeVXF6Hgz, https://drive.google.com/open?id=1ao5haPPeS4ZBq9Pd3SVv3SaUhtw6c--p, https://drive.google.com/open?id=126QDM6P1t_90J06UdwfzQrFzc3DRmh8n, https://drive.google.com/open?id=14EHBC4zsIiaFpaHkvPa6fO7GeFnfw32h, https://drive.google.com/open?id=1Q38ehKL7SSpj9O0YjYR2DgfOlpJ4u0hD</t>
  </si>
  <si>
    <t>https://drive.google.com/open?id=1-Ry16arpRm1yv0jzI6E0UrvGM3zDDjkS</t>
  </si>
  <si>
    <t>https://drive.google.com/open?id=1241VJmRL5FgmR7BGdaDgY2Q3_SzwcCph</t>
  </si>
  <si>
    <t>https://drive.google.com/open?id=1V0v1-AbHR4coPuePPcM-hb_olbdX2ReA</t>
  </si>
  <si>
    <t>https://drive.google.com/open?id=1udTaHZyZU0udYkDfSreYS4_R3WhZaij4</t>
  </si>
  <si>
    <t>https://drive.google.com/open?id=1_6J4RHyMUXuE7PkCC3qKS5k6Ox1jCR2v</t>
  </si>
  <si>
    <t>6-0515С</t>
  </si>
  <si>
    <t>https://drive.google.com/open?id=1so9ADuO6XLD6T82j16Eoflge8F5pdMsZ</t>
  </si>
  <si>
    <t>Димова труба котельні</t>
  </si>
  <si>
    <t>https://drive.google.com/open?id=10GQY3Ey1PZlVxKzPGtoELAEI5eFtk6Iq, https://drive.google.com/open?id=1N3Tfj0DxiAbvpdJw0IHNG4FXEffZgtYm, https://drive.google.com/open?id=1wseaoIQ42trQz4YxfiL13eY67MK1Bah8</t>
  </si>
  <si>
    <t>https://drive.google.com/open?id=1fGkDSMznSVIUGqkPtcFM_BKgOvlHI9LT</t>
  </si>
  <si>
    <t>ДП НВО «Потенціал Еко»</t>
  </si>
  <si>
    <t>Київська</t>
  </si>
  <si>
    <t>08/04-20</t>
  </si>
  <si>
    <t>https://drive.google.com/open?id=19oYwEZnpkXcWy1CFjjwDTy75JA0SRyiA</t>
  </si>
  <si>
    <t>https://drive.google.com/open?id=1bR6RstiQIbNjqaItD1MZxYQou1V6grwD</t>
  </si>
  <si>
    <t>https://drive.google.com/open?id=163CKLxKtJz5F1KrK4UrYFGkzMdNl2PLO</t>
  </si>
  <si>
    <t>https://drive.google.com/open?id=1nETw-7v1I0hDzfyBkod8FeJJiOp1Mnde</t>
  </si>
  <si>
    <t>Національний банк України</t>
  </si>
  <si>
    <t>00032106</t>
  </si>
  <si>
    <t>95054 - НАЦІОНАЛЬНИЙ БАНК УКРАЇНИ</t>
  </si>
  <si>
    <t>корпус 1</t>
  </si>
  <si>
    <t>Національного банку України (НБУ) або комерційних банків, в яких держава володіє часткою статутного капіталу в розмірі понад 75% для зберігання запасів готівки НБУ та проведення технологічних процесів щодо забезпечення готівкового обігу</t>
  </si>
  <si>
    <t>розміщення технічних засобів та антен</t>
  </si>
  <si>
    <t>61-0017/39054</t>
  </si>
  <si>
    <t>https://drive.google.com/open?id=1B0mIrA1DiksRpzuqulFexR7WIiwjGoUk</t>
  </si>
  <si>
    <t>https://drive.google.com/open?id=1tz9f2qxf0Gm1jEAPjmrj_bkyEC1dgxgE</t>
  </si>
  <si>
    <t>Будівля тиру</t>
  </si>
  <si>
    <t>https://drive.google.com/open?id=1T4GKQel_IF2ntmo-rORM6yMWSVtQcUUy, https://drive.google.com/open?id=1w2qNQWwV_AvWyleRUsaSdqCSlgYQDIQC, https://drive.google.com/open?id=1o61MR3E9B6NpO5ILZPHhkOTxAzZYb9CK</t>
  </si>
  <si>
    <t>https://drive.google.com/open?id=1FGfqta1G5YXfBebnxS_9DYIEwIZhnlvk, https://drive.google.com/open?id=1nlUOzY7O3CU8RrqVQyuH2yrZZaVRGJMz</t>
  </si>
  <si>
    <t>Центр професійно-технічної освіти м.Житомир</t>
  </si>
  <si>
    <t>02543584</t>
  </si>
  <si>
    <t>Селецька</t>
  </si>
  <si>
    <t>Надання освітніх послуг</t>
  </si>
  <si>
    <t>1/11-596</t>
  </si>
  <si>
    <t>https://drive.google.com/open?id=17dnte6C0h1rAIec_kenXvabRo6XENXrY</t>
  </si>
  <si>
    <t>06-0312</t>
  </si>
  <si>
    <t>перший поверх</t>
  </si>
  <si>
    <t>нежитлові приміщення, які є частиною будівлі для конторських та адміністративних цілей</t>
  </si>
  <si>
    <t>https://drive.google.com/open?id=1HnTWiaWlG6FIPQpmDbMjVGdUg1nPj9vF, https://drive.google.com/open?id=1RMSp3cbm4DN-pYLUvGnY49Ia3a1xrV-O, https://drive.google.com/open?id=1sLjEVAms_Wed35YP3mlexOFcn1d7hR3s, https://drive.google.com/open?id=1df7X8rQFI8xrLj97riq3Wn7qeOXmlkeU, https://drive.google.com/open?id=19ClLC7IK3-QfiDh18P5oxc5D4my1Spl8</t>
  </si>
  <si>
    <t>https://drive.google.com/open?id=10_FVLf5_adxsIW7F7OrgH8yvF_z5qp_p</t>
  </si>
  <si>
    <t>Державне спеціалізоване підприємство "Центральне підприємство з поводження з радіоктивними відходами"</t>
  </si>
  <si>
    <t>34135 - ДЕРЖАВНЕ АГЕНТСТВО УКРАЇНИ З УПРАВЛІННЯ ЗОНОЮ ВІДЧУЖЕННЯ</t>
  </si>
  <si>
    <t>Іванківський</t>
  </si>
  <si>
    <t>Чорнобиль</t>
  </si>
  <si>
    <t>Полупанова</t>
  </si>
  <si>
    <t>2/1</t>
  </si>
  <si>
    <t>1/2020</t>
  </si>
  <si>
    <t>01-2340/6-20</t>
  </si>
  <si>
    <t>https://drive.google.com/open?id=1mDjC70dSevQNJP6I1LsOGMqibXyGCfAv</t>
  </si>
  <si>
    <t>https://drive.google.com/open?id=1fzKd_jUX7SAa2sl67EKEf-RjFJWHyOa-</t>
  </si>
  <si>
    <t>https://drive.google.com/open?id=1DDq2Vji74jRTgDmEsKKMBg4Xc5vRWOpq</t>
  </si>
  <si>
    <t>https://drive.google.com/open?id=1g66_GjmsOZP3po9DgZ4FKj8OxZB9YfNv</t>
  </si>
  <si>
    <t>управління забеспечення Оперативно-рятувальної служби цивільного захисту ДСНС України</t>
  </si>
  <si>
    <t>Олеся Гончара</t>
  </si>
  <si>
    <t>55-А</t>
  </si>
  <si>
    <t>розміщення банкомата</t>
  </si>
  <si>
    <t>76-01-458/76-0300</t>
  </si>
  <si>
    <t>03-15770/214</t>
  </si>
  <si>
    <t>https://drive.google.com/open?id=1NwryTUvHRBHv2EMnYSBsCLVLl3yMmFZP</t>
  </si>
  <si>
    <t>https://drive.google.com/open?id=1bGLMFpKHBcsiacA6dbH6bt27fa7RclW8</t>
  </si>
  <si>
    <t>Рішення виконавчого комітету Київської міськради народних депутатів від 22.11.1982  №1804</t>
  </si>
  <si>
    <t>Департамент культури виконавчого органу Київської міської ради (Київської міської державної адміністрації)</t>
  </si>
  <si>
    <t>060-2580</t>
  </si>
  <si>
    <t>https://drive.google.com/open?id=19V-FCaYGxB0uh4iQg-ilXZsSnrvdRk4Q, https://drive.google.com/open?id=1E5MCTR5jLKHRJdyzdPYgZNiqTI3-pMUf</t>
  </si>
  <si>
    <t>https://drive.google.com/open?id=1NJ59yTfg_cRPPJRAoU0MAdKLLAeywFJC</t>
  </si>
  <si>
    <t>Державне підприємство "Укрсервіс Мінтрансу"</t>
  </si>
  <si>
    <t>кімната 908</t>
  </si>
  <si>
    <t>34/602-1/08</t>
  </si>
  <si>
    <t>11444/16/10-20</t>
  </si>
  <si>
    <t>https://drive.google.com/open?id=16MQWpb19Nhg387U7zvuhlnN6FXMQpoDx</t>
  </si>
  <si>
    <t>https://drive.google.com/open?id=1gzsncKmRagddWgu9JFrXxX-Cu2UtNc20</t>
  </si>
  <si>
    <t>договір про постачання електричної енергії споживачу №010/2020 від 17.02.2020</t>
  </si>
  <si>
    <t>Договір на постачання теплової енергії у гарячій воді №340052 від 21.06.2018 року з Комунальним підприємством виконавчого органу Київради (Київської міської державної адміністрації) "Київтеплоенерго")</t>
  </si>
  <si>
    <t>договір на послуги з водопостачання та водовідведення №6593/1-504 від 09.04.1999 року з Державним комунальним об'єднанням "Київводоканал"</t>
  </si>
  <si>
    <t>договір №6593/1-504 від 09.04.1999 з державним комунальним об'єднанням "Київводоканал"</t>
  </si>
  <si>
    <t>договір в обовязковому порядку укладається між орендарем та балансоутримувачем</t>
  </si>
  <si>
    <t>договір про вивезення твердих побутових відходів №651 від 25.04.2019 з ТОВ "Альтфатер"</t>
  </si>
  <si>
    <t>https://drive.google.com/open?id=1EthH9d-t4qS_M00mZVPQQyNWX-kI0yfQ</t>
  </si>
  <si>
    <t>Частина холу адміністративного корпусу  на першому поверсі S=2,0 м.кв.</t>
  </si>
  <si>
    <t>https://drive.google.com/open?id=13TUteMVLgNtUN570f-c9Sq1EuSYtt5T5</t>
  </si>
  <si>
    <t>https://drive.google.com/open?id=1GjeslLDTp90BUgQcn9SDK9ZE16Os--tq</t>
  </si>
  <si>
    <t>ДП "НАЕК "Енергоатом" ВП "Рівненська АЕС</t>
  </si>
  <si>
    <t>05425046</t>
  </si>
  <si>
    <t>Вараш</t>
  </si>
  <si>
    <t>Територія Рівненської АЕС</t>
  </si>
  <si>
    <t>8 - Заклади харчування, кафе, бари, ресторани, які здійснюють продаж товарів підакцизної групи. Торговельні об’єкти, які здійснюють продаж товарів підакцизної групи, 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18 - Інше</t>
  </si>
  <si>
    <t>Інші види діяльності, що суперечать статті  45 ЗУ «Про використання ядерної енергії та радіаційну безпеку», крім розміщення торговельного автомата (кавової машини)</t>
  </si>
  <si>
    <t>4417/28</t>
  </si>
  <si>
    <t>26/1.1-19.1-9406</t>
  </si>
  <si>
    <t>https://drive.google.com/open?id=1I9uSxrc6Cz6OEQqtG-s4t2Rhbuj9JocW</t>
  </si>
  <si>
    <t>https://drive.google.com/open?id=1xaV6ogPeb3CBr7bDeH7Y4B5vj8MRhzCY</t>
  </si>
  <si>
    <t>https://drive.google.com/open?id=1q2lgiOMWcMgjKyEGmAsW9hS2d6T6WMRH</t>
  </si>
  <si>
    <t>orenda.dnipro1@gmail.com</t>
  </si>
  <si>
    <t>rent_dnipro@spfu.gov.ua</t>
  </si>
  <si>
    <t>Навчально-лабораторний корпус №3</t>
  </si>
  <si>
    <t>https://drive.google.com/open?id=1qemXESAuxWkLmJ30aTfLrI2o0vntJhvc, https://drive.google.com/open?id=1FVlvrO-3bq8tOJSYC66uiio9j5EeMKaJ, https://drive.google.com/open?id=198D_bK011i5HYQodfVGYCQqxjGKjiD-U, https://drive.google.com/open?id=1fcDUa1yhCgjDg6ExKv98w2RrNAXNtb3v, https://drive.google.com/open?id=1rIueEmDD2jS-pft6NLj2rgt76FeMJrCH</t>
  </si>
  <si>
    <t>https://drive.google.com/open?id=10jCXJ2ZQV4teMu7w0ZDzQz-jbieAKAWC</t>
  </si>
  <si>
    <t>ДТЗЕ імені Є.О.Патона</t>
  </si>
  <si>
    <t>00129314</t>
  </si>
  <si>
    <t>Дніпропетровська обл.</t>
  </si>
  <si>
    <t>Дніпро</t>
  </si>
  <si>
    <t>Шевченко</t>
  </si>
  <si>
    <t>ні, майно може бути  використано за будь-яким цільовим призначенням як виключення, передбачене абзацом10 пункту 29 Порядку.</t>
  </si>
  <si>
    <t>Майно не використовується у діяльності відповідного закладу протягом 3 років (для об'єктів площею менше 500 кв.м.)</t>
  </si>
  <si>
    <t>https://drive.google.com/open?id=1PV1zWQwNfcFLcIVoQp_JIaQZLiya6vPp</t>
  </si>
  <si>
    <t>1/11-1010</t>
  </si>
  <si>
    <t>12/02-34-ВДП</t>
  </si>
  <si>
    <t>https://drive.google.com/open?id=1MlJZIQjGRVgzB2imyt4gKd04MtjxMHnS</t>
  </si>
  <si>
    <t>https://drive.google.com/open?id=1w0KFJFb5vC_WT3KPPNEpGTGhwQXBWwlF</t>
  </si>
  <si>
    <t xml:space="preserve">Договір:  №3-37/11 №003037/2020 </t>
  </si>
  <si>
    <t xml:space="preserve">№1643 </t>
  </si>
  <si>
    <t>-договір не укладався</t>
  </si>
  <si>
    <t>№23/01</t>
  </si>
  <si>
    <t>https://drive.google.com/open?id=1wpBm0a-37GgpasZuekRThyDX8tmS0duA</t>
  </si>
  <si>
    <t>дах</t>
  </si>
  <si>
    <t xml:space="preserve">Частина даху на надбудові ліфту </t>
  </si>
  <si>
    <t>https://drive.google.com/open?id=1tl-25zCwqZGegXShyH1hPTsxj3zMBAtQ, https://drive.google.com/open?id=1n0FFgSj8Uj_CDXnI_6fhHlgDa1E3x3WA</t>
  </si>
  <si>
    <t>https://drive.google.com/open?id=1zlEO3Oc-SRfq1hVASLtY1lEZHQjCe5xF</t>
  </si>
  <si>
    <t>Херсонський політехнічний коледж Одеського національного політехнічного університету</t>
  </si>
  <si>
    <t>23,а</t>
  </si>
  <si>
    <t>https://drive.google.com/open?id=115H4umv2NMj91KgR1QDMtURDZlRh4KTj</t>
  </si>
  <si>
    <t>https://drive.google.com/open?id=1qbnjpxlTxoZLhj_eINfzoLSfjuzWaZeq</t>
  </si>
  <si>
    <t>1-8/274</t>
  </si>
  <si>
    <t>https://drive.google.com/open?id=1wvElUzEIKsep4BTOmWn7vBe52tItxnNI</t>
  </si>
  <si>
    <t>https://drive.google.com/open?id=1Ukr8rmZ3c-C7k4az15Mv2mmuZA-u_Nor</t>
  </si>
  <si>
    <t>1-8/269</t>
  </si>
  <si>
    <t>https://drive.google.com/open?id=1ze4CD18zFCSWvJFvxrcDd3Ka12g3Dsqh</t>
  </si>
  <si>
    <t>https://drive.google.com/open?id=1MfVtVtrPc8QTaDRal1dA9w8guarV2SkH</t>
  </si>
  <si>
    <t>частина стіни</t>
  </si>
  <si>
    <t>Гуртожиток</t>
  </si>
  <si>
    <t>https://drive.google.com/open?id=1cPX9vFtDSngfWg_LAa8Od-JjgKnUOAFZ</t>
  </si>
  <si>
    <t>https://drive.google.com/open?id=1k1XDxdAPyqoMvWbtsOHbON74doFhJp0V</t>
  </si>
  <si>
    <t>Чернишевського</t>
  </si>
  <si>
    <t>1 Б</t>
  </si>
  <si>
    <t>https://drive.google.com/open?id=1dRpuxiLbymWD3WRM-cmhI6t94MFBYMF4</t>
  </si>
  <si>
    <t>1/11-380</t>
  </si>
  <si>
    <t>12/02-35-ВДП</t>
  </si>
  <si>
    <t>https://drive.google.com/open?id=1aOjL4qNQcYkjJzoq-qWgM09ohOjdmV8l</t>
  </si>
  <si>
    <t>https://drive.google.com/open?id=1fYyeLqL0N57JoSSbDHbMhOmV961TrU8a</t>
  </si>
  <si>
    <t xml:space="preserve">№090077 </t>
  </si>
  <si>
    <t>№090077</t>
  </si>
  <si>
    <t>№38А491-423-20 42AN491-149-20</t>
  </si>
  <si>
    <t>https://drive.google.com/open?id=1m0ZObyhl9VxzYZscKXcvVPByy8jl6wv9</t>
  </si>
  <si>
    <t>oks.gordynska@gmail.com</t>
  </si>
  <si>
    <t>Регіональне відділення ФДМУ по Івано-Франківській, Чернівецькій та Тернопільській областях</t>
  </si>
  <si>
    <t>rent_ivano-frank@spfu.gov.ua</t>
  </si>
  <si>
    <t>офісні приміщення адміністративно-лабораторного корпусу (кабінети №№ 25, 42, 43,44)</t>
  </si>
  <si>
    <t>https://drive.google.com/open?id=1-T1IJkfFPS6OhWCF5xuMbTzd6ZwQq1Th, https://drive.google.com/open?id=1KVou7eijJeIIniimEV4_wCJK04Wjfjty, https://drive.google.com/open?id=1vuTw7MHuLUu76BaO37naNjoc23dO4z9H, https://drive.google.com/open?id=1ewbOsjaeoq6EVnCTWuwW5OThCNQKKTvG, https://drive.google.com/open?id=1fRsl4N3rKF1BAEcU3FwMWmrQCWp8OXJf</t>
  </si>
  <si>
    <t>https://drive.google.com/open?id=1F9UGyoZHrYCFrkvYY3OSk1-hU3ExDEh1</t>
  </si>
  <si>
    <t>Державна установа "Інститут охорони грунтів України"</t>
  </si>
  <si>
    <t>Івано-Франківська обл.</t>
  </si>
  <si>
    <t>Івано-Франківськ</t>
  </si>
  <si>
    <t>Гаркуші</t>
  </si>
  <si>
    <t>https://drive.google.com/open?id=1u6ejwcX5FsKcgFk9hRUVPjg4VcXzHksw</t>
  </si>
  <si>
    <t>https://drive.google.com/open?id=1zAHeZ5q2ChhMo7Q_iGmJZ_-dpZFIsN3q</t>
  </si>
  <si>
    <t>https://drive.google.com/open?id=15sZLCFUQe_RNlHI035z_tbKN8GlR3oEk</t>
  </si>
  <si>
    <t>https://drive.google.com/open?id=1LvFUJSYarpB1q6IPRQl7Y0MrpxYcj6Iz</t>
  </si>
  <si>
    <t>https://drive.google.com/open?id=1ifp373-iQa22j_0WAe2xrGW5Fe3l3txE</t>
  </si>
  <si>
    <t>https://prozorro.sale/auction/UA-PS-2020-09-25-000156-3</t>
  </si>
  <si>
    <t>Пост ЕЦ 238км</t>
  </si>
  <si>
    <t>https://drive.google.com/open?id=1UpYSxeLQdQ2m8TXlYTAJAFhZSuj7JP2k, https://drive.google.com/open?id=18-i309lMtPnb3o9F-v6lbJe3YGR69j5F, https://drive.google.com/open?id=1lR2bGhJYpO2CNz_BuXRyKZe49rJsSsCH</t>
  </si>
  <si>
    <t>https://drive.google.com/open?id=16GL77e5bvFc2pdeNp_ZCE_krRG1b75Lt</t>
  </si>
  <si>
    <t>Виробничий структурний підрозділ «Криворізьке територіальне управління» філії « Центр будівельно-монтажних робіт та експлуатації будівель і споруд» акціонерного товариства «Українська залізниця»</t>
  </si>
  <si>
    <t>Богданівка</t>
  </si>
  <si>
    <t>Осипенка</t>
  </si>
  <si>
    <t>1-а</t>
  </si>
  <si>
    <t>Ц-2/7-80/309-20</t>
  </si>
  <si>
    <t>12/02-42-ВДП</t>
  </si>
  <si>
    <t>https://drive.google.com/open?id=1YFB_hcPL0BPwUqy8mJjMEtLAo-kxNt9f</t>
  </si>
  <si>
    <t>https://drive.google.com/open?id=1Y9JEDd_rgP8H2bfOnSg_kP-d5SUsWwQX</t>
  </si>
  <si>
    <t>https://drive.google.com/open?id=1A2Voxv-DNU1yFu06X7kFvU2xXgiZ1G4U</t>
  </si>
  <si>
    <t>Навчально-лабораторний корпус №2</t>
  </si>
  <si>
    <t>https://drive.google.com/open?id=10RN0NPJgnZYb_d1dw8XHDgFiF_2N1jib</t>
  </si>
  <si>
    <t>https://drive.google.com/open?id=12HCBzWmT77AHZ2lgmC0E5GLquSK5XIYA</t>
  </si>
  <si>
    <t>Володимира Моссаковського</t>
  </si>
  <si>
    <t>розміщення кавового автомату</t>
  </si>
  <si>
    <t>1/11-10418</t>
  </si>
  <si>
    <t>12/02-33-ВДП</t>
  </si>
  <si>
    <t>https://drive.google.com/open?id=1bLdqBHnUawZWdEKQmp907lBFfqk-aman</t>
  </si>
  <si>
    <t>https://drive.google.com/open?id=1Y9-wKeV2V2MFkevcyJ6vX4oQFQo8b3hX</t>
  </si>
  <si>
    <t xml:space="preserve">№060367 </t>
  </si>
  <si>
    <t>№060367</t>
  </si>
  <si>
    <t>https://drive.google.com/open?id=1d9hUfzKTnfxqitJKi3oIqz2ULmTOP3yE</t>
  </si>
  <si>
    <t>https://drive.google.com/open?id=1wj5mj6qSDrD97zI8r9LcuGP-t2rLzPHE, https://drive.google.com/open?id=1g5iOgTDu_WqKep4UzAjB-g99S8ZTWnhc, https://drive.google.com/open?id=1wqVWuuYEa6lvfN3tuglCzwihYAEc0XFs</t>
  </si>
  <si>
    <t>https://drive.google.com/open?id=1pJW4N89vAq0bTmA7NKPQVFAHwtJCdYjy</t>
  </si>
  <si>
    <t>Київський національний університет будівництва і архітектури</t>
  </si>
  <si>
    <t>02070909</t>
  </si>
  <si>
    <t>Волинська</t>
  </si>
  <si>
    <t>9/21</t>
  </si>
  <si>
    <t>розміщення суб'єкта господарювання, що здійснює побутове обслуговування населення - розміщення пральних машин самообслуговування</t>
  </si>
  <si>
    <t>08-1.9/1234</t>
  </si>
  <si>
    <t>1/11-602</t>
  </si>
  <si>
    <t>https://drive.google.com/open?id=1MNw87kKWG0rR_cget4H38u4xuAL23ZIa</t>
  </si>
  <si>
    <t>https://drive.google.com/open?id=1xzwBjCDBJmWscSK5En3LbGhhh-pl3w4t</t>
  </si>
  <si>
    <t>гуртожиток №8</t>
  </si>
  <si>
    <t>https://drive.google.com/open?id=1YXvcMDT2zDkeFrdkf2uQgYirHH1RIYV3</t>
  </si>
  <si>
    <t>https://drive.google.com/open?id=1bCR3Qm7V08iYdvV6E-JduHzVjlgsFSNv</t>
  </si>
  <si>
    <t>Валерія Лобановського</t>
  </si>
  <si>
    <t xml:space="preserve">розміщення суб'єкта господарювання, що здійснює побутове обслуговування     населення (розміщення пральних машин самообслуговування) </t>
  </si>
  <si>
    <t>08-1.9/1235</t>
  </si>
  <si>
    <t>https://drive.google.com/open?id=1c1WdwWZGaoPbjXHFLgBSyZo7sBUoas7C</t>
  </si>
  <si>
    <t>https://drive.google.com/open?id=1ttDEYK4T-c6usZeY_6Owiw1E36x3sXVR</t>
  </si>
  <si>
    <t>адміністративна будівля (літера "Б", сіра будівля)</t>
  </si>
  <si>
    <t>https://drive.google.com/open?id=1iC9oeNDwWpbNABCHFeOct9kWGpq-AK2-, https://drive.google.com/open?id=1Q0kG7szfcHCIZaTxVWVa0Kb-aEXf2hG1</t>
  </si>
  <si>
    <t>https://drive.google.com/open?id=10RaXBWwyLegOIolHnEaXa8EZ6ukmEhna</t>
  </si>
  <si>
    <t xml:space="preserve">Міністерство охорони здоров'я України </t>
  </si>
  <si>
    <t>00012925</t>
  </si>
  <si>
    <t>Грушевського</t>
  </si>
  <si>
    <t>розміщення кавового автомату з приготування гарячих напоїв, що не здійснює продажу товарів підакцизної групи</t>
  </si>
  <si>
    <t>10-12/41316/2-19</t>
  </si>
  <si>
    <t>10-12/820/2-20</t>
  </si>
  <si>
    <t>https://drive.google.com/open?id=1G4L-g2uMzgE8R1r9mT0_te9WRx4S2jhF</t>
  </si>
  <si>
    <t>https://drive.google.com/open?id=1A7G3qiJUtiz7wsIVu65BlVcw6z9etJ32</t>
  </si>
  <si>
    <t>Нежитлові приміщення цокольного (підвального) поверху адміністративно-лабораторної будівлі</t>
  </si>
  <si>
    <t>https://drive.google.com/open?id=1I549gv6EoszJFlC8TYzTX4Cx8BErvzcf, https://drive.google.com/open?id=1-Y2w0GJH1ZSOjVHQkQU1VxWWl4iR9amU, https://drive.google.com/open?id=17oYIYj-6G7oSczDKdwQHzn3qRIjXrqYz, https://drive.google.com/open?id=1gcvWkEobico1FAO-WQcnOsQi1YhcgUyq, https://drive.google.com/open?id=1T2BF0LSXsn1SIWE2VxRoGmxuxAGj31eq</t>
  </si>
  <si>
    <t>https://drive.google.com/open?id=1RqK8TS4dgKUXlQ52kmSPTx4_lNy5XTiH</t>
  </si>
  <si>
    <t>Державна установа "Інститут охорони грунтів"</t>
  </si>
  <si>
    <t>https://drive.google.com/open?id=1p6SHI7WIyziLExF_72Bx9j-qfmMbZ9WQ</t>
  </si>
  <si>
    <t>https://drive.google.com/open?id=1XKzOCCO5Si9sBprPsYRm1ASDHj7PCLkw</t>
  </si>
  <si>
    <t>https://drive.google.com/open?id=1XbiQ2ZgV8Wegs2tfgYbK7WRSoIMkdFA6</t>
  </si>
  <si>
    <t>https://drive.google.com/open?id=1JxJGWZADOyXlEKrHcRE7f9BNebxNHUVW</t>
  </si>
  <si>
    <t>https://drive.google.com/open?id=1N32nqvatLgspmeFJBPXDk0renckmyka1</t>
  </si>
  <si>
    <t xml:space="preserve">частина приміщення холу </t>
  </si>
  <si>
    <t>https://drive.google.com/open?id=1yWE2TIgbFSVZEyQ5qDYJhFzwKYbt1Cwg, https://drive.google.com/open?id=1N7oYqK6IGdVbsmz7w1v8gPe5YNG4UPn0, https://drive.google.com/open?id=1COBpRnBHEcFRTPLIlMD-O__2xSMQbCv8</t>
  </si>
  <si>
    <t>https://drive.google.com/open?id=1Wh2E-OwVoTnaAd3E02kMOiP8nObc8hv6</t>
  </si>
  <si>
    <t xml:space="preserve">Регіональний сервісний центр МВС в Кіровоградській області </t>
  </si>
  <si>
    <t xml:space="preserve">Олександрійський </t>
  </si>
  <si>
    <t>Олександрія</t>
  </si>
  <si>
    <t>Будівельників</t>
  </si>
  <si>
    <t>розміщення відділення банку, інших провайдерів фінансових послуг</t>
  </si>
  <si>
    <t>40 з/д</t>
  </si>
  <si>
    <t>3529/5/25-2020</t>
  </si>
  <si>
    <t>12/02-186</t>
  </si>
  <si>
    <t>https://drive.google.com/open?id=1CaiexVUnTbAcT5fynQaVQhz6LSHreZYG</t>
  </si>
  <si>
    <t>https://drive.google.com/open?id=13kxpwc32jPmnw88dQOtXGAMPeHZeMzpm</t>
  </si>
  <si>
    <t>частина навчального корпусу Оптико-механічного коледжу</t>
  </si>
  <si>
    <t>https://drive.google.com/open?id=1RQjxP2lDtfD7l5YjOYppUBjjrOkGJ8Pj</t>
  </si>
  <si>
    <t>https://drive.google.com/open?id=1oqaGVp0b522wkvITlKgqiLUvY7Ip8hq_</t>
  </si>
  <si>
    <t>Київський національний університет імені Тараса Шевченка</t>
  </si>
  <si>
    <t>02070944</t>
  </si>
  <si>
    <t>Левандовська</t>
  </si>
  <si>
    <t>розміщення торговельних автоматів, що відпускають продовольчі товари (автомат з продажу кави та автомат з продажу снеків)</t>
  </si>
  <si>
    <t>053/391-12</t>
  </si>
  <si>
    <t>1/11-1402</t>
  </si>
  <si>
    <t>https://drive.google.com/open?id=1LogBYnayDO9-eXdAYSms3dsyVEdjFug6</t>
  </si>
  <si>
    <t>https://drive.google.com/open?id=1yEqXlybAQb1C1fP25VTyr2bSnhy7iySI</t>
  </si>
  <si>
    <t>частина нежитлового приміщення в корпусі фізичного факультету</t>
  </si>
  <si>
    <t>https://drive.google.com/open?id=125Jy2Mcn1c-XU2g9WpKyJJqvMOixvEON, https://drive.google.com/open?id=1spL51DZ_9_1t-e-1QawQMaQFqsEsne1P</t>
  </si>
  <si>
    <t>https://drive.google.com/open?id=1i_Jn55G86GHBbW02UWE9AFPLbj--H-Bn</t>
  </si>
  <si>
    <t>053/389-12</t>
  </si>
  <si>
    <t>https://drive.google.com/open?id=1bBGLccCTcAR0S6upFoGDgKf6ayEDddUG</t>
  </si>
  <si>
    <t>https://drive.google.com/open?id=16QOqjfwMy7IUaOBlHo9xXh4UhJIQqBjr</t>
  </si>
  <si>
    <t>частина нежитлового приміщення в корпусі біологічного факультету</t>
  </si>
  <si>
    <t>https://drive.google.com/open?id=1rXlGCRiOBYsFFloLBGWgKuhuVtliOMZv, https://drive.google.com/open?id=1SkXWp5R_2Gi15LP4ZwMawSRx6per4ttc</t>
  </si>
  <si>
    <t>https://drive.google.com/open?id=1YFf6sIHZMA_1KSyOLRvMcTmZ82OtRAj-</t>
  </si>
  <si>
    <t>053/390-12</t>
  </si>
  <si>
    <t>https://drive.google.com/open?id=1yNIOeZC1pqRLF8AXRvHx5CGL6yhKK6nB</t>
  </si>
  <si>
    <t>https://drive.google.com/open?id=1RMD382tUfi8nWPLzO5MEIk9Mj0ZUeQqH</t>
  </si>
  <si>
    <t>Котельня з димовою трубою</t>
  </si>
  <si>
    <t>https://drive.google.com/open?id=14B58lER9K847D3bw91YiHX6JYuO7GZbR, https://drive.google.com/open?id=1_lxWjUWtBRNsB0mEx3hrDaSHVVe0djfM, https://drive.google.com/open?id=1AMXF-qe0bG8L9oHl5TsuxpFfzedGZs09, https://drive.google.com/open?id=1kzmWU0pf6sdKSGVcCNUZNBm7nIFtKFUF, https://drive.google.com/open?id=1XD1eZYstPBhMpz5h4MQWrJvH8UH5rSkW</t>
  </si>
  <si>
    <t>https://drive.google.com/open?id=1-MlKPgNicQBoha5-VFSKmhUIwzxZ-KZn</t>
  </si>
  <si>
    <t>ДУ"Кропивницька виправна колонія (№6)"</t>
  </si>
  <si>
    <t>08563777</t>
  </si>
  <si>
    <t>Фортечний</t>
  </si>
  <si>
    <t>Кропивницький</t>
  </si>
  <si>
    <t>Яновського</t>
  </si>
  <si>
    <t>540/Аг</t>
  </si>
  <si>
    <t>33589/8917-32-20/15.4</t>
  </si>
  <si>
    <t>12/02-187</t>
  </si>
  <si>
    <t>https://drive.google.com/open?id=1AI8tM388RwLEdigPPkSdYoTLIlW-H23i</t>
  </si>
  <si>
    <t>https://drive.google.com/open?id=1Mb0KMSy0jjeYcXEJbMuOS6sL1mjehsDJ</t>
  </si>
  <si>
    <t>нежитлове приміщення на першому поверсі  двоповерхової будівлі</t>
  </si>
  <si>
    <t>https://drive.google.com/open?id=1irQ6GIXVBY_4ay_HRfnwVyaNtlnqED9o, https://drive.google.com/open?id=1-sLIPAOiY8N0L1mG78CqqLAYHhv4cUiD, https://drive.google.com/open?id=1V_1KXi1XmrwDrDI0U_S10XtTnmYCKp7K, https://drive.google.com/open?id=1OhaoYF2yaAT9qwwNbIGmGIx53s6wrZtc, https://drive.google.com/open?id=1KDpzu7eUC6gtRdk4Fb-SrADxhmq51FA9</t>
  </si>
  <si>
    <t>https://drive.google.com/open?id=1xWNph11QHAMTXU-D-USSbj-ydZqFkcdn</t>
  </si>
  <si>
    <t>Жашківська районна державна адміністрація Черкаської області</t>
  </si>
  <si>
    <t>04061174</t>
  </si>
  <si>
    <t>712090 - ЖАШКІВСЬКА РАЙОННА ДЕРЖАВНА АДМІНІСТРАЦІЯ ЧЕРКАСЬКОЇ ОБЛАСТІ</t>
  </si>
  <si>
    <t>Жашківський</t>
  </si>
  <si>
    <t>Жашків</t>
  </si>
  <si>
    <t>Захисників України</t>
  </si>
  <si>
    <t>https://drive.google.com/open?id=1F3qQscheS2yH1rlEWURN8A-BLu8nrv-J</t>
  </si>
  <si>
    <t>https://drive.google.com/open?id=1GjW5tbG6wQYDhWfu8imlkP9awYVfcIXl</t>
  </si>
  <si>
    <t>Розміщення студії телерадіокомпанії для забезпечення висвітлення діяльності органів державної виконавчої влади району</t>
  </si>
  <si>
    <t>5 - Тренажерні зали, заклади фізичної культури і спорту, діяльність з організації та проведення занять різними видами спорту, 8 - Заклади харчування, кафе, бари, ресторани, які здійснюють продаж товарів підакцизної групи. Торговельні об’єкти, які здійснюють продаж товарів підакцизної групи, 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15 - Ритуальні послуги. Громадські вбиральні. Збір і сортування вторинної сировини, 16 - Стоянки автомобілів. Розміщення транспортних підприємств з перевезення пасажирів і вантажів. Станції технічного обслуговування автомобілів</t>
  </si>
  <si>
    <t>357/01-34</t>
  </si>
  <si>
    <t>00408-О</t>
  </si>
  <si>
    <t>https://drive.google.com/open?id=1wm1uMchY6cQti1t4mLrrNlyqIg4mQolo</t>
  </si>
  <si>
    <t>UA 683545070000026038300518812</t>
  </si>
  <si>
    <t>UA 973543470000026035320982001</t>
  </si>
  <si>
    <t>UA 043808050000026004702747923</t>
  </si>
  <si>
    <t>https://drive.google.com/open?id=1XEDMfarrEh8U0Kez3kbMDRvsihs8YtKD</t>
  </si>
  <si>
    <t>нежитлове приміщення на другому поверсі двоповерхової будівлі</t>
  </si>
  <si>
    <t>https://drive.google.com/open?id=1h-NKsUBYyVUbXOH73rnNxhnKK_V2mluo</t>
  </si>
  <si>
    <t>https://drive.google.com/open?id=1v1o3T3naAcJMbzpgbKowwD7XM_oUtGjx</t>
  </si>
  <si>
    <t>https://drive.google.com/open?id=1pYIYgHi8l4FV8bd7okyzZIoSgFNjywvL</t>
  </si>
  <si>
    <t>https://drive.google.com/open?id=1sp4zajtHxMMAwUVHgWIFco-7AgW6mpDq</t>
  </si>
  <si>
    <t>розміщення офісу з надання безкоштовної правової допомоги жителям району</t>
  </si>
  <si>
    <t>67/01-31</t>
  </si>
  <si>
    <t>00197-О</t>
  </si>
  <si>
    <t>https://drive.google.com/open?id=1YrnYgEiuYUMwSFOwFn58YczmVXxOIMqx</t>
  </si>
  <si>
    <t>https://drive.google.com/open?id=125ps0OVNomwVv17LjuiofPU9HQ8X57M4</t>
  </si>
  <si>
    <t>Частина приміщення коридору на третьому поверсі гуртожитку №1, частина приміщення коридору на третьому поверсі гуртожитку №2</t>
  </si>
  <si>
    <t>https://drive.google.com/open?id=1ixWNF8LsfCMMBdxuigsQvR8yyYX3lBx9, https://drive.google.com/open?id=1Mc3TUxoZKaC8r1_32_A_U5K-uloThdy6, https://drive.google.com/open?id=1XmQBwUo0lgdXOkdHmxny1iLczVKOAH93, https://drive.google.com/open?id=1euStIgpYXXHUrS7Nyj5WIbdaTbJ5Vpdn</t>
  </si>
  <si>
    <t>https://drive.google.com/open?id=1WKnpNHZglio0t1_vj-1AHIgoVaSrKgks</t>
  </si>
  <si>
    <t>Університет банківської справи, Черкаський навчально-науковий інститут</t>
  </si>
  <si>
    <t>Чіковані,17; Самійла Кішки,191</t>
  </si>
  <si>
    <t>Забезпечення учасників освітнього процесу працівників навчального закладу та мешканців гуртожитку якісним Інтернетзв'язком</t>
  </si>
  <si>
    <t>06-од</t>
  </si>
  <si>
    <t>1/11-349</t>
  </si>
  <si>
    <t>00209-О</t>
  </si>
  <si>
    <t>https://drive.google.com/open?id=1CpH4La2eMEfiCA62PemR7pcO3cpWBKlW</t>
  </si>
  <si>
    <t>https://drive.google.com/open?id=1-NeQ5Wah0XHT7bki4owPNDmGgRYQzApo</t>
  </si>
  <si>
    <t>договір №3576Р від 30.01.2020;договір №71011003576 від 14.01.2020</t>
  </si>
  <si>
    <t>договір №80-н від 05.02.2020</t>
  </si>
  <si>
    <t>договори  від 03.02.2020№002,003</t>
  </si>
  <si>
    <t>договір №006 від 06.03.2020</t>
  </si>
  <si>
    <t>Частина гуртожитку №2</t>
  </si>
  <si>
    <t>https://drive.google.com/open?id=1K-rKWsf9wMn7B66ilB3ft8yfNyy_TS3N</t>
  </si>
  <si>
    <t>https://drive.google.com/open?id=1kuKup-v0SCz8vLAZo9O6w12tz7sGrXUl</t>
  </si>
  <si>
    <t>Самійла Кішки</t>
  </si>
  <si>
    <t>Забезпечення учасників освітнього процесу працівників навчального закладу та мешканців гуртожитку якісним інтернетзв'язком</t>
  </si>
  <si>
    <t>07-од</t>
  </si>
  <si>
    <t>https://drive.google.com/open?id=1I7eSrAeXfOturH_daRgApmN8eoWR0WJ6</t>
  </si>
  <si>
    <t>https://drive.google.com/open?id=1j70Mo_TQMKoAd_M5mjHoK4o3XJ4LWI3n</t>
  </si>
  <si>
    <t>№3576Р від 30.01.2020</t>
  </si>
  <si>
    <t>№80-н від 05.02.2020</t>
  </si>
  <si>
    <t>№002,003 від 03.02.2020</t>
  </si>
  <si>
    <t>№006 від 06.03.2020</t>
  </si>
  <si>
    <t>Частина першого поверху адміністративної будівлі (КПП зі штабом)</t>
  </si>
  <si>
    <t>https://drive.google.com/open?id=1Fqd-Nlb2Qq9nQtsz3YYH5unvOR2o2x9j, https://drive.google.com/open?id=1tS_tvEE2roEzehxfki2jnG6x-WB4Ric1</t>
  </si>
  <si>
    <t>https://drive.google.com/open?id=1e9ZMHZIGDq-LX8EUuGvocyyc3FdPzIB1</t>
  </si>
  <si>
    <t>Державна установа "Старобабанівська виправна колонія (№92)</t>
  </si>
  <si>
    <t>08564877</t>
  </si>
  <si>
    <t>Уманський</t>
  </si>
  <si>
    <t>Старі Бабани</t>
  </si>
  <si>
    <t>Забезпечення функціонування зарплатного проекту та надання якісних банківських послуг співробітникам установи.</t>
  </si>
  <si>
    <t>257/ОД-20</t>
  </si>
  <si>
    <t>29562/2276-32-20/15.4</t>
  </si>
  <si>
    <t>00531-О</t>
  </si>
  <si>
    <t>https://drive.google.com/open?id=1jc2T7ehXHgGUxNu_tPcBFIB6Vo-u7KVc</t>
  </si>
  <si>
    <t>71031003260/К-3</t>
  </si>
  <si>
    <t>відсутній особовий рахунок</t>
  </si>
  <si>
    <t>nasoaua@gmail.com</t>
  </si>
  <si>
    <t>будівля навчального корпусу</t>
  </si>
  <si>
    <t>https://drive.google.com/open?id=1KuVDPxEXrT8kXIeReYPzfAK-yLQQgHsf, https://drive.google.com/open?id=18QJms58v0J4CCL_wodTIHSHOvfepz2FA, https://drive.google.com/open?id=12PSX3WkMWVI6Ri8TkUct0DbNgu8K2toK, https://drive.google.com/open?id=1aasRE5sb4jXZ67lEqeh6GalpoO3ii8Nj, https://drive.google.com/open?id=1d-eMWqxJzz2ctU2UPh-l9YZStk6qb3Bu</t>
  </si>
  <si>
    <t>https://drive.google.com/open?id=1sfbwyQuDAtpX4s2A517OyOabOGcgQqmn, https://drive.google.com/open?id=1UmftgV4u6d-7glpVe4ekrhGvDssmldSq, https://drive.google.com/open?id=1JMTX3skDYkOKJ_Lb6uR_19Ng89mL9duP, https://drive.google.com/open?id=1zUSvRkTJM9l-PEO1A4EBQntyKED3L9mq, https://drive.google.com/open?id=1dGX6SsMikQZAjvZHv2yCqx135VYgw-6W</t>
  </si>
  <si>
    <t>Національна академія статистики,обліку та аудиту</t>
  </si>
  <si>
    <t>04837462</t>
  </si>
  <si>
    <t>Гонча</t>
  </si>
  <si>
    <t>https://drive.google.com/open?id=1QMdBmGAGR9I7enSN5pGkbcbRwviK1gjK</t>
  </si>
  <si>
    <t>2 - Громадські об’єднання та благодійні організації, 3 - Бібліотеки. Театри. Кінотеатри, діяльність з кінопоказів, 4 - Центри раннього розвитку дитини. Діяльність у сфері освіти, курси і тренінги, 5 - Тренажерні зали, заклади фізичної культури і спорту, діяльність з організації та проведення занять різними видами спорту, 6 - Заклади охорони здоров’я, клініки, лікарні, приватна медична практика. Аптеки. Ветеринарні лікарні (клініки), лабораторії ветеринарної медицини, ветеринарні аптеки. Медичні лабораторії, 7 - Науково-дослідні установи, наукові парки, 8 - Заклади харчування, кафе, бари, ресторани, які здійснюють продаж товарів підакцизної групи. Торговельні об’єкти, які здійснюють продаж товарів підакцизної групи, 9 - Заклади харчування, їдальні, буфети, кафе, які не здійснюють продаж товарів підакцизної групи. Торговельні об’єкти, які не здійснюють продаж товарів підакцизної групи, 10 - Склади. Камери схову, архіви, 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12 - Проведення виставок, 13 - Пункти обміну валюти, банкомати, платіжні термінали. Торговельні автомати. Розміщення технічних засобів і антен операторів телекомунікацій, суб’єктів підприємницької діяльності, які надають послуги зв’язку, послуги доступу до Інтернету, телекомунікації, передання сигналу мовлення. Розміщення зовнішньої реклами на будівлях і спорудах. Продаж книг, газет і журналів, 14 - Майстерні, ательє. Салони краси, перукарні. Надання інших побутових послуг населенню, 15 - Ритуальні послуги. Громадські вбиральні. Збір і сортування вторинної сировини, 16 - Стоянки автомобілів. Розміщення транспортних підприємств з перевезення пасажирів і вантажів. Станції технічного обслуговування автомобілів, 17 - Розміщення суб’єктів підприємницької діяльності, які здійснюють іншу виробничу діяльність, 18 - Інше</t>
  </si>
  <si>
    <t>забороняється розміщення архіву та музею</t>
  </si>
  <si>
    <t>№ 16.5-06/1205-20</t>
  </si>
  <si>
    <t>№ 13/493</t>
  </si>
  <si>
    <t>https://drive.google.com/open?id=1voR0TF8U_DNHTW6OLbL3bE_Tsz67Jo-w</t>
  </si>
  <si>
    <t>https://drive.google.com/open?id=1jPhaaUzVAWgvJ18TvaI0SHTVmqWsTaNU</t>
  </si>
  <si>
    <t>https://drive.google.com/open?id=1qAc4UVlddxWhE720XKl3nrxxJq_7wu1n</t>
  </si>
  <si>
    <t>tbec@meta.ua</t>
  </si>
  <si>
    <t>Частина не житлового приміщення першого поверху гуртожитку №1</t>
  </si>
  <si>
    <t>https://drive.google.com/open?id=1fcdMQ21rN8j38jnQD-B0fc-QIfgdBgM8, https://drive.google.com/open?id=1i0lCgL7dgPFRQ7vOWn-0j1AoEHXKsz8R, https://drive.google.com/open?id=1cm6JyvSNHI09V5rOPnpWh9NRc2DIzpMp, https://drive.google.com/open?id=1a32tnaL9PDPKoHS1EJuL-nwux8p6JmOu, https://drive.google.com/open?id=18Q0r8P1ryZE-H1ljE-7nQfCR1D7f2_eA</t>
  </si>
  <si>
    <t>https://drive.google.com/open?id=1jA95nG53QS3F07OGhbt5DUdxMIcS-io4</t>
  </si>
  <si>
    <t>ВСП "Тальнівський будівельно-економічний фаховий коледж УНУС"</t>
  </si>
  <si>
    <t>01355691</t>
  </si>
  <si>
    <t>Тальнівський</t>
  </si>
  <si>
    <t>Тальне</t>
  </si>
  <si>
    <t>Замкова</t>
  </si>
  <si>
    <t>48.875615, 30.700184</t>
  </si>
  <si>
    <t>Забезпечення обслуговування учасників освітнього процесу в частині з налаштування побутової інфраструктури для студентів та працівників навчального закладу</t>
  </si>
  <si>
    <t>1/11-2035</t>
  </si>
  <si>
    <t>00410-О</t>
  </si>
  <si>
    <t>https://drive.google.com/open?id=1XXouKMhxIzk_6YaTszxeqOKYAPogoaCX</t>
  </si>
  <si>
    <t>71171000039 06.04.2020</t>
  </si>
  <si>
    <t>55 від 04.09.2020</t>
  </si>
  <si>
    <t>газопостачання відсутнє</t>
  </si>
  <si>
    <t>24 від 15.04.2020</t>
  </si>
  <si>
    <t>Перевірено орендодавцем</t>
  </si>
  <si>
    <t>https://drive.google.com/open?id=1avURn07tWYu0TOoIjiwJPKX_-LeRKTYe, https://drive.google.com/open?id=1ouxSVoPfJMwpYQnnEhqXwVtBwlDbaI8u, https://drive.google.com/open?id=1mOb4_N27Uh9GVUCavCTqb89-f-l5yCNt, https://drive.google.com/open?id=17ZobdBTLFsf2Asj6vcAMMxQbB1bUujr-, https://drive.google.com/open?id=1J3t2SBqUNUSjnvVMSjEcypTBmgRhH3ui</t>
  </si>
  <si>
    <t>https://drive.google.com/open?id=1IANXRBVceJ2ugJPu3vmsPxx-z0g8H2fu</t>
  </si>
  <si>
    <t>https://drive.google.com/open?id=1axhKFJk42bj84Ikus069vt1pvdKygFUG</t>
  </si>
  <si>
    <t>Учбовий корпус № 4 Полтавської державної аграрної академії</t>
  </si>
  <si>
    <t>https://drive.google.com/open?id=1b9ixDLSHFT27IbRT4Smidbodl3PIsh8h</t>
  </si>
  <si>
    <t>https://drive.google.com/open?id=1a_SGLqFSUyu81gPlaDcb5fcDAfGGAmVG</t>
  </si>
  <si>
    <t>Полтавська державна аграрна академія</t>
  </si>
  <si>
    <t>00493014</t>
  </si>
  <si>
    <t>Г. Сковороди</t>
  </si>
  <si>
    <t>1/3</t>
  </si>
  <si>
    <t>37/59-17</t>
  </si>
  <si>
    <t>1/11-4029</t>
  </si>
  <si>
    <t>https://drive.google.com/open?id=1AWeP8QMFSpsSkqeBRiNeN2ithxh8VH2R</t>
  </si>
  <si>
    <t>https://drive.google.com/open?id=10xoeZYfkMr1Dsujc-pgGD1K5EFEbqZCQ</t>
  </si>
  <si>
    <t>https://drive.google.com/open?id=1XtIcmnttBo9Akm_PJ-PxgJVnOURA1O-G</t>
  </si>
  <si>
    <t>Частина механічної майстерні</t>
  </si>
  <si>
    <t>https://drive.google.com/open?id=1Jj9wXoRbW3FFkGnWQmnTjrAAIy97poN4, https://drive.google.com/open?id=1CFAxhPsYOxVJ7iN9VM41sQws5SrajTEI, https://drive.google.com/open?id=1j-mad38BKZWX2CG2lbRA-1RoDR3xfGl8, https://drive.google.com/open?id=13OEbYbXaYkjSSqUCVlMvGxBjqw8qCxnb, https://drive.google.com/open?id=1-xPnC94dQaBxaW7Yke6pnXSQDlhj8icV</t>
  </si>
  <si>
    <t>https://drive.google.com/open?id=1plpi1AQbRc_D5lnaXWItvck2ufwVMOJC</t>
  </si>
  <si>
    <t>Василя Тютюнника</t>
  </si>
  <si>
    <t>https://drive.google.com/open?id=11KMVEUZI6pMf6ESGn6braeLEgR9nRu6j</t>
  </si>
  <si>
    <t>053/386-12</t>
  </si>
  <si>
    <t>1/11-735</t>
  </si>
  <si>
    <t>https://drive.google.com/open?id=19jBkz6g0zP3Xm0GRSeaYt0ZQdbQOAUys</t>
  </si>
  <si>
    <t>https://drive.google.com/open?id=1n9nYCM_nwe4BSIjs-Y7APsSEsvgJSWgh</t>
  </si>
  <si>
    <t>https://drive.google.com/open?id=1AtT_IhiDPQHi7149CSfPEiUI5aPlFZkx</t>
  </si>
  <si>
    <t>https://drive.google.com/open?id=1M5LROJc1NU2zY9y9kLnZ8opTg7hju6Bt</t>
  </si>
  <si>
    <t>б/н</t>
  </si>
  <si>
    <t xml:space="preserve">Майно може бути використане Орендарем з метю надання послуг, які не можуть бути забезпечені безпосередньо балансоутримувачем пов'язаних із забезпеченням чи обслуговуванням діяльності здобувачів освіти та працівників академії, а саме розміщення торгівельного автомату з продажу кави  </t>
  </si>
  <si>
    <t>93/59-14</t>
  </si>
  <si>
    <t>https://drive.google.com/open?id=15yUYKc3TT2c8JsAZXhExphvbe5BUMhUh</t>
  </si>
  <si>
    <t>https://drive.google.com/open?id=1Po1nwaZmUet_ZhOH9i6WEJVL-REoUaBv</t>
  </si>
  <si>
    <t>https://drive.google.com/open?id=1m_C9G4Li-aUElpXyHVBI4ooyMfepFIWe</t>
  </si>
  <si>
    <t>нежитлові примфщення</t>
  </si>
  <si>
    <t>https://drive.google.com/open?id=11nnSsPkW0yC3CM9lNeA1jj9G0pvOjAmJ, https://drive.google.com/open?id=1UvusLurGZdNbUpkHDsrH1jSp0r9QHEXw</t>
  </si>
  <si>
    <t>https://drive.google.com/open?id=1rLjL9OR-LKJgRlhhUHFLOd_2QnzUZz8t</t>
  </si>
  <si>
    <t>Маріупольський професійний ліцей</t>
  </si>
  <si>
    <t>1/11-11453</t>
  </si>
  <si>
    <t>01765</t>
  </si>
  <si>
    <t>https://drive.google.com/open?id=1J8MHTlnWDDHH3w4ivOvYLBWLIHeoVXNK</t>
  </si>
  <si>
    <t>https://drive.google.com/open?id=1EGilbixCARlTKdfoHz72kN6nyoT7WhNt</t>
  </si>
  <si>
    <t>частина приміщення четвертого поверху адміністративної будівлі Бізнес - інноваційного центру</t>
  </si>
  <si>
    <t>https://drive.google.com/open?id=1Qvzqb3KioHdOWUflGXXqoGQPfhF9xT9y</t>
  </si>
  <si>
    <t>https://drive.google.com/open?id=1SOfOL9b6Hl85c7rrt1I7-SpRNoAO6Ym6</t>
  </si>
  <si>
    <t>Черкаський національний університет імені Богдана Хмельницького</t>
  </si>
  <si>
    <t>Забезпечення обслуговування учасників освітнього процесу в частині транспортного забезпечення та проходження практики студентами ЧНУ ім. Б. Хмельницького</t>
  </si>
  <si>
    <t>00210-О</t>
  </si>
  <si>
    <t>https://drive.google.com/open?id=1EH66qFQwdaJAEQt0FsMChdDejBUOlNZp</t>
  </si>
  <si>
    <t>https://drive.google.com/open?id=14NF6HrTB_A4K8LyepYj8qDjnwN2NCSzR</t>
  </si>
  <si>
    <t>176-1</t>
  </si>
  <si>
    <t>частина приміщення на третьому поверсі адміністративної будівлі Бізнес-інноваційного центру</t>
  </si>
  <si>
    <t>https://drive.google.com/open?id=1jyxTvwigKZMcipEXEmEyCsCjpEfV3VNc, https://drive.google.com/open?id=1cVlGoBLW44-dQsDYBSEvyiAsv8Y-KSmz</t>
  </si>
  <si>
    <t>https://drive.google.com/open?id=1b7_OVydeKIH3_PN9ikN2yVMPOYBIamY0</t>
  </si>
  <si>
    <t>Забезпечення учасників овітнього процесу в частині проходження виробничої практики студентами ЧНУ ім. Б. Хмельницького</t>
  </si>
  <si>
    <t>07</t>
  </si>
  <si>
    <t>1/11-4399</t>
  </si>
  <si>
    <t>00434-О</t>
  </si>
  <si>
    <t>https://drive.google.com/open?id=1Qvz_FjNrPa1xlsjELzwDOSN36dvNh9VM</t>
  </si>
  <si>
    <t>https://drive.google.com/open?id=1AaNqJjHjzMMkHPQYZjPiLzFK5dLps1jC</t>
  </si>
  <si>
    <t>https://drive.google.com/open?id=1khqHYSDDV_aUs6Sz3YnCAFg526fdhLQx</t>
  </si>
  <si>
    <t>частина приміщення на четвертому поверсі адміністративної будівлі Бізнес-інноваційного центру</t>
  </si>
  <si>
    <t>https://drive.google.com/open?id=1N66mqjrHt8nOd4h4-3v1VvhrGisBiQPv, https://drive.google.com/open?id=16Cdbf5f2Z_B4jlI8FcxLmKrMw7EALa0D</t>
  </si>
  <si>
    <t>https://drive.google.com/open?id=1f2Pm1_W45qOSPh5W9edloeuTw7htCsmF</t>
  </si>
  <si>
    <t>Забезпечення учасників навчального процесу університету в частині надання послуг з проведення спільних заходів щодо організації проведення тренінгів, семінарів, конференцій.</t>
  </si>
  <si>
    <t>1/11-4400</t>
  </si>
  <si>
    <t>https://drive.google.com/open?id=1p6rZ10ANPL28uNDzLEdD_RoNWZh37oO5</t>
  </si>
  <si>
    <t>https://drive.google.com/open?id=1r3SMDvZ7yGi1sprULWADDbOM_n0jR-QM</t>
  </si>
  <si>
    <t>https://drive.google.com/open?id=1uqnc6Z2pMmAiTeO0InZb2mdK5DLjgoJQ</t>
  </si>
  <si>
    <t>https://drive.google.com/open?id=1rOTDmoX8ow95vLRnW6dbVXKaJPqXUbxg, https://drive.google.com/open?id=1mFj6CxWmMta1qupdNvIg2m83Zsrc9OOn</t>
  </si>
  <si>
    <t>https://drive.google.com/open?id=1ecNulEMuRQO_JfZ7hOciuFLN3FZeMiDF</t>
  </si>
  <si>
    <t>Забезпечення  обслуговування учасників освітнього процесу в частині надання безоплатної правової допомоги студентам та працівникам навчального закладу</t>
  </si>
  <si>
    <t>1/11-4144</t>
  </si>
  <si>
    <t>https://drive.google.com/open?id=1upcxF6AmfJkmSHfFfNjLQiu1X8xRNOo1</t>
  </si>
  <si>
    <t>https://drive.google.com/open?id=1mEvbJQ2Vt6M8PsfWwuZEQfzngmKvB2Ri</t>
  </si>
  <si>
    <t>https://drive.google.com/open?id=1En5Iau9HnJ5i-Ov7F3DhCIt5BDDrDzNV</t>
  </si>
  <si>
    <t>частина приміщення вестибюлю навчального корпусу №3</t>
  </si>
  <si>
    <t>https://drive.google.com/open?id=1IHTwuv4mSGnzOWoL0dd30FIRdbX-V3xS, https://drive.google.com/open?id=1E-XmQVCgjg2Da5dyzRJtuWuim-nJrn4R</t>
  </si>
  <si>
    <t>https://drive.google.com/open?id=1rgVQxeKoMZm-sOdx8xUwpD_BzhIaTYwy</t>
  </si>
  <si>
    <t>Забезпечення обслуговування учасників освітнього процесу в частині надання послуг з реалізації продуктів харчування студентам та працівникам університету</t>
  </si>
  <si>
    <t>1/11-111</t>
  </si>
  <si>
    <t>https://drive.google.com/open?id=1CMKlWB1kvGtnS-PKx6Nat10w5O5ctExs</t>
  </si>
  <si>
    <t>https://drive.google.com/open?id=14qHUwuO99wc8H9WVyiFAwrmy4AAMOQBJ</t>
  </si>
  <si>
    <t>176,176-1</t>
  </si>
  <si>
    <t>https://drive.google.com/open?id=1uVJePUMF27HpEK0SEJbEFDQPZbFHQgTM</t>
  </si>
  <si>
    <t>Частина приміщення на першому поверсі</t>
  </si>
  <si>
    <t>https://drive.google.com/open?id=1d_ihGX78Erbh2fSPz2NVon4SkJwyiA4i</t>
  </si>
  <si>
    <t>https://drive.google.com/open?id=1Lw2dBTXKaQS5ZkAGByN0jT1id-KBkZSp</t>
  </si>
  <si>
    <t>Звенигородка</t>
  </si>
  <si>
    <t>Богдана Хмельницького</t>
  </si>
  <si>
    <t>15/1</t>
  </si>
  <si>
    <t xml:space="preserve">Приймання  платежів  за наступними  операціями:
- за проведення  державної реєстрації, перереєстрації колісних транспортних засобів з видачею свідоцтва про реєстрацію та номерних знаків, зняття з обліку транспортного засобу з видачею облікової картки та номерних знаків для разових поїздок (транспортних засобів усіх категорій вітчизняного виробництва та країн СНД, транспортних засобів усіх категорій іноземного виробництва, мототранспорту, причепів вітчизняного виробництва та країн СНД, мототранспорту, причепів іноземного виробництва, мопедів);
- за видачу свідоцтва про реєстрацію колісних транспортних засобів для виїзду за кордон (автомобілів, автобусів, мототранспорту, причепів);
- за видачу тимчасового реєстраційного талона на право керування  
транспортним   засобом: автомобілів, автобусів, мототранспорту, причепів;
- за видачу посвідчення водія на право керування транспортними засобами: після закінчення навчального закладу та складення іспитів; за повторне прийняття іспитів з  Правил дорожнього руху  та навичок керування транспортними засобами; повторне прийняття іспитів з навичок керування транспортними засобами; після закінчення строку позбавлення права на керування транспортним засобом, що становить 12 і більше місяців                           (із складенням іспитів);  у разі відкриття іншої категорії (із складенням іспиту); у разі відкриття нижчої категорії (із складенням іспиту);
- за видачу свідоцтва про допущення транспортних засобів до перевезення визначених небезпечних вантажів;
- за видачу свідоцтва про підготовку водіїв транспортних засобів, що перевозять небезпечні вантажі (із складенням іспитів):  за повторне прийняття іспитів у водія на право керування транспортними засобами з небезпечними вантажами; за видачу свідоцтва про підготовку уповноваженого з питань безпеки перевезень небезпечних вантажів (із складенням іспитів); за  повторне прийняття іспитів у кандидата на право уповноваженого з питань безпеки перевезень небезпечних вантажів; 
- за оформлення та видачу дозволу на встановлення і використання на транспортних засобах спеціальних звукових та/або світлових сигнальних пристроїв синього чи жовтого кольору;
-  за розгляд проектів нормативно-технічної документації щодо погодження проектів конструкцій транспортних засобів у частині дотримання вимог щодо забезпечення безпеки дорожнього руху з видачею свідоцтва про погодження конструкції;
- за видачу тимчасового реєстраційного талона на транспортний засіб особистого користування, тимчасово ввезеного на митну територію України; 
-  за видачу висновку щодо можливості: дублювання ідентифікаційних номерів транспортних засобів,  нанесення спеціальних індивідуальних ідентифікаційних номерів транспортних засобів;
- за виготовлення макетів індивідуальних номерних знаків транспортних засобів, які виготовляються на замовлення власників транспортних засобів,  з видачею номерних знаків;
- за оформлення та видачу погодження (висновку) на заміну номерного агрегата транспортного засобу, а також на переобладнання транспортного засобу без заміни номерних агрегатів;
- за оформлення дозволу на реалізацію складових частин транспортного засобу, що мають ідентифікаційні номери (двигун, кузов, рама).
</t>
  </si>
  <si>
    <t>31/23-1155лк</t>
  </si>
  <si>
    <t>24502/5/25-2020</t>
  </si>
  <si>
    <t>00536-О</t>
  </si>
  <si>
    <t>https://drive.google.com/open?id=10wOqKE6xkG3Xm9sOvPz4BnTupUKoOoAC</t>
  </si>
  <si>
    <t>71001000149/17</t>
  </si>
  <si>
    <t>№90</t>
  </si>
  <si>
    <t>01/21829/БО-20/38</t>
  </si>
  <si>
    <t>nima_26@spfu.gov.ua</t>
  </si>
  <si>
    <t>Легкоатлетичний манеж</t>
  </si>
  <si>
    <t>https://drive.google.com/open?id=1DV729N4R4sWP3XZhsb1rMU0tHCNo200r, https://drive.google.com/open?id=1Bc7omHUa-UzvsVnn2WhoQV8SlrItHysc</t>
  </si>
  <si>
    <t>https://drive.google.com/open?id=1vkXiJkE7xnIYH8ESM4x-No5AF72r0XJZ</t>
  </si>
  <si>
    <t>ВІдокремлений структурний підрозділ "Івано-Франківський фаховий коледж фізичного виховання Національного університету фізичного виховання і спорту України""</t>
  </si>
  <si>
    <t>Гетьмана Мазепи</t>
  </si>
  <si>
    <t>142-А</t>
  </si>
  <si>
    <t>28-ОД/1</t>
  </si>
  <si>
    <t>1/11-1218</t>
  </si>
  <si>
    <t>https://drive.google.com/open?id=1vPDdFoeTCbhgqXWoGacfJrNF2IiAhFMp</t>
  </si>
  <si>
    <t>https://drive.google.com/open?id=1ydojavqYj9XSCgAVo0CmeNAkvS4M8D4w</t>
  </si>
  <si>
    <t>https://drive.google.com/open?id=1BA4906kRQg2xWeFP__0KmCJ7clhrNkK-</t>
  </si>
  <si>
    <t>Вбудоване нежитлове приміщення в будівлі гуртожитку № 4</t>
  </si>
  <si>
    <t>https://drive.google.com/open?id=1pAHON--aD87Dj27qPMlBoeb-JrbDmDl1, https://drive.google.com/open?id=1TNzMHeKSBUwGhJPN_Kwd0BeQfK2rrKxy, https://drive.google.com/open?id=1aYhtwhxPUwahWI8BygFaCq1HeO-PjbNg, https://drive.google.com/open?id=1XVxJQ_aYN7a81fCLpSGxWpRG7x-Iy0l-, https://drive.google.com/open?id=1RFbASNH5AALysiYWrNR6Qn_Xz_2FiJnp</t>
  </si>
  <si>
    <t>https://drive.google.com/open?id=1RyH11_P34tN0BP76Ro16wLOrwH-jvNqa</t>
  </si>
  <si>
    <t>Херсонський державний університет</t>
  </si>
  <si>
    <t>02125609</t>
  </si>
  <si>
    <t>Ливарна</t>
  </si>
  <si>
    <t>https://drive.google.com/open?id=1LLVIbvEjkYGIlthWHpNfhGwxFZ-laoxG</t>
  </si>
  <si>
    <t>https://drive.google.com/open?id=1_cXQW_dvxru3Ja-KHJEZmJCtjKVM7UDC</t>
  </si>
  <si>
    <t>03-29/991</t>
  </si>
  <si>
    <t xml:space="preserve">1/11-4893 </t>
  </si>
  <si>
    <t>https://drive.google.com/open?id=1j9J9WVIzZTMwqpsGwjZI9WxFtRcX5zr1</t>
  </si>
  <si>
    <t>https://drive.google.com/open?id=1eaDaCIJPro11XPM5gCZIN6nUB69GHL9x</t>
  </si>
  <si>
    <t>https://drive.google.com/open?id=1aJoESTAJOypK_Qcr2FcKBq9UB8uQG-Us</t>
  </si>
  <si>
    <t>частина нежитлового приміщення у холі гуртожитку</t>
  </si>
  <si>
    <t>https://drive.google.com/open?id=12o2gtd0hvHhHfBCqIc8OLIrQ9f__i0lJ, https://drive.google.com/open?id=1Em7pa9pi4R3bofXWUzUcDM3Pc8lmnYlI</t>
  </si>
  <si>
    <t>https://drive.google.com/open?id=1kIuSDVJPePjbKwhywc4QptRTFW0pDRIV</t>
  </si>
  <si>
    <t>https://drive.google.com/open?id=1L1Osm5on3SRWtU15FnNKJ7jtsyjEqTMR</t>
  </si>
  <si>
    <t>https://drive.google.com/open?id=1x9353RHxzB56uhhFt95XaNp53M3wrjkQ</t>
  </si>
  <si>
    <t>03-29/458</t>
  </si>
  <si>
    <t xml:space="preserve">1/11-4894 </t>
  </si>
  <si>
    <t>https://drive.google.com/open?id=1IlJbrwD7gcCFb5Ea6moz__OAkS2fNrpU</t>
  </si>
  <si>
    <t>https://drive.google.com/open?id=1RiPNRM3LfTB2YSbwarr1h-EeEki7k7Yt</t>
  </si>
  <si>
    <t>400180/07</t>
  </si>
  <si>
    <t>https://drive.google.com/open?id=1JfvusAGL8HuvUMY8TJO4J_acXvqKSLV8</t>
  </si>
  <si>
    <t>нежитлові приміщення будівлі гуртожитку № 3</t>
  </si>
  <si>
    <t>https://drive.google.com/open?id=1PdXCUakrEKwoHyWO0WPBX4M3wEFx_y5G, https://drive.google.com/open?id=1Tf7EpbnyT5BS6aCTFq4Zp4n08tftJ-l3, https://drive.google.com/open?id=1_ssMJ4FAGeBFFLb5wkcWq_JRfYshVDct</t>
  </si>
  <si>
    <t>https://drive.google.com/open?id=1nbSoJM797dho96IPzUZSAD1M7ACvjxbM</t>
  </si>
  <si>
    <t>Університетська</t>
  </si>
  <si>
    <t>https://drive.google.com/open?id=1KzL9cCnFRvhFbP-1CNqBH91hBMhltxrQ</t>
  </si>
  <si>
    <t>https://drive.google.com/open?id=1Bt727yzpAQAxZqRME4rbeUhciWCqNi7X</t>
  </si>
  <si>
    <t>03-29/457</t>
  </si>
  <si>
    <t xml:space="preserve">1/11-4964 </t>
  </si>
  <si>
    <t>https://drive.google.com/open?id=1KIdXLxYTDuWtsWsPq7tB_FCtcJGCQ--c</t>
  </si>
  <si>
    <t>https://drive.google.com/open?id=1cZNIbXBvufwImUf5WPAQL3AqnG7lpTFp</t>
  </si>
  <si>
    <t>Ж-0041</t>
  </si>
  <si>
    <t>https://drive.google.com/open?id=1nM1eX33XpDJYJCJRnZkz2yzWiAp_1BTo</t>
  </si>
  <si>
    <t>Нежитлова будівля (літ.Б) (прохідна)</t>
  </si>
  <si>
    <t>https://drive.google.com/open?id=1blSUuaupCMWdPVHek0wr35maWmi0mjuI</t>
  </si>
  <si>
    <t>https://drive.google.com/open?id=18cAd0fAhHUZxxkw_sUiI7u4N-S0V74XD</t>
  </si>
  <si>
    <t>Державний історико-архітектурний заповідник "Стара Умань"</t>
  </si>
  <si>
    <t>Умань</t>
  </si>
  <si>
    <t>48.747874, 30.226244</t>
  </si>
  <si>
    <t>https://drive.google.com/open?id=1aPRQehkM4S4QGlVBDSc98WPOw22J6N0d</t>
  </si>
  <si>
    <t>https://drive.google.com/open?id=1Wp2-3iRyRxNfNWKsQVL9BPby6-JmNweK</t>
  </si>
  <si>
    <t>https://drive.google.com/open?id=1WZ-Y1MhHdIhuIfV-sKgOUNaL2duaTl8v</t>
  </si>
  <si>
    <t>1 - Офісні приміщення, коворкінги. Об’єкти поштового зв’язку та розміщення суб’єктів господарювання, що надають послуги з перевезення та доставки (вручення) поштових відправлень. Редакції засобів масової інформації, видавництва друкованих засобів масової інформації та видавничої продукції. Ломбарди, відділення банків, інших провайдерів фінансових послуг, 8 - Заклади харчування, кафе, бари, ресторани, які здійснюють продаж товарів підакцизної групи. Торговельні об’єкти, які здійснюють продаж товарів підакцизної групи, 9 - Заклади харчування, їдальні, буфети, кафе, які не здійснюють продаж товарів підакцизної групи. Торговельні об’єкти, які не здійснюють продаж товарів підакцизної групи, 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15 - Ритуальні послуги. Громадські вбиральні. Збір і сортування вторинної сировини</t>
  </si>
  <si>
    <t>9419/33</t>
  </si>
  <si>
    <t>00497-О</t>
  </si>
  <si>
    <t>https://drive.google.com/open?id=14qQANPLr8oWerRstXZtGerurqljtxypy</t>
  </si>
  <si>
    <t>https://drive.google.com/open?id=1ULAqFnN639wXxuaAk4g30uK-3Qgch9TP</t>
  </si>
  <si>
    <t>частина нежитлового приміщення першого поверху гуртожитку №1</t>
  </si>
  <si>
    <t>https://drive.google.com/open?id=1KY3beowCA1fZB2n-GfoDxCp3hwxcUReg, https://drive.google.com/open?id=1p0ONhYhnT_tpVU5Ig5fY1Aa0rwqW_GJx</t>
  </si>
  <si>
    <t>https://drive.google.com/open?id=1-qxcAmRwsZ3DKwS7UG4lruMAiVf66V9L</t>
  </si>
  <si>
    <t>ВСП "Тальнівський будівельно-економічний фаховий коледж Уманського національного університету садівництва</t>
  </si>
  <si>
    <t>Забезпечення обслуговування учасників освітнього процесу в частині з налаштування побутової інфрастуктури для студентів та працівників навчального закладу</t>
  </si>
  <si>
    <t>https://drive.google.com/open?id=10yMS7hnyzNS4XspZW2ZQyPkB_43nBYrv</t>
  </si>
  <si>
    <t>https://drive.google.com/open?id=1PAyvx_wcJz4NXKdebrmEuAe0338bDZqP</t>
  </si>
  <si>
    <t>71171000039 від 06.04.2020</t>
  </si>
  <si>
    <t>частина нежитлового приміщення в будівлі елінгу</t>
  </si>
  <si>
    <t>https://drive.google.com/open?id=1judRqLXjCzrewC9fDT4sWbkGgtm_aoyG, https://drive.google.com/open?id=1xUrq9sct2ffh9G5B1D7KTNllmFzgil5M, https://drive.google.com/open?id=1tHxBhMAsdZHBXuv1gdhRoW-UmronMtl7, https://drive.google.com/open?id=1S5D8wwSaHQmbVaTV89E0Qm8UjeCusMvV, https://drive.google.com/open?id=1r8cv_8NiIPz3QtlNJuzxRGnj66KR2gC5</t>
  </si>
  <si>
    <t>https://drive.google.com/open?id=14HepCX8G_R4XNwlxOWLasSPXcqAxuTli</t>
  </si>
  <si>
    <t>46.623195, 32.624948</t>
  </si>
  <si>
    <t>https://drive.google.com/open?id=1xNkZIvHFz1Vmz8u4LdwPeAEcN98t-KvK</t>
  </si>
  <si>
    <t>https://drive.google.com/open?id=1KsGSD9O9ofYefJchP0dZjrRq4_AyppBP</t>
  </si>
  <si>
    <t>6 - Заклади охорони здоров’я, клініки, лікарні, приватна медична практика. Аптеки. Ветеринарні лікарні (клініки), лабораторії ветеринарної медицини, ветеринарні аптеки. Медичні лабораторії, 7 - Науково-дослідні установи, наукові парки, 8 - Заклади харчування, кафе, бари, ресторани, які здійснюють продаж товарів підакцизної групи. Торговельні об’єкти, які здійснюють продаж товарів підакцизної групи, 15 - Ритуальні послуги. Громадські вбиральні. Збір і сортування вторинної сировини, 16 - Стоянки автомобілів. Розміщення транспортних підприємств з перевезення пасажирів і вантажів. Станції технічного обслуговування автомобілів</t>
  </si>
  <si>
    <t>03-29/187</t>
  </si>
  <si>
    <t xml:space="preserve">1/11-4889 </t>
  </si>
  <si>
    <t>https://drive.google.com/open?id=18T2ThfzEnlh1ywhojWVjjhpP_HZAtUiJ</t>
  </si>
  <si>
    <t>https://drive.google.com/open?id=13JWWkdah8xJhQLH8vdCZ6otixLHK_8vp</t>
  </si>
  <si>
    <t>https://drive.google.com/open?id=1-lyCLNS56rVHKsTeLzCwobN6iG05Tvve</t>
  </si>
  <si>
    <t>rent.51odessa@gmail.com</t>
  </si>
  <si>
    <t>Регіональне відділення ФДМУ по Одеській та Миколаївській областях</t>
  </si>
  <si>
    <t>rent_odesa@spfu.gov.ua</t>
  </si>
  <si>
    <t>приймальне відділення</t>
  </si>
  <si>
    <t>https://drive.google.com/open?id=1QVL9MjUMQTcyQiVUp4rvVoOgEZ9Ahxne, https://drive.google.com/open?id=18-qA-j3GC_ReWceMGyn_M5E4hxjgLsRv, https://drive.google.com/open?id=1vJe0hfgec2S78rTta0gmKHoE0m08Dq93</t>
  </si>
  <si>
    <t>https://drive.google.com/open?id=1Iu2riX1_44WFWE0_Ru9XiFq4s0evnT8y</t>
  </si>
  <si>
    <t>Державний заклад "Спеціалізований (спеціальний) улінічний санаторій імені В.П. Чкалова" МОЗ України</t>
  </si>
  <si>
    <t>01982181</t>
  </si>
  <si>
    <t>Одеська обл.</t>
  </si>
  <si>
    <t>Одеса</t>
  </si>
  <si>
    <t>Французький</t>
  </si>
  <si>
    <t>https://drive.google.com/open?id=1j9unBb8WRIzoZh4gsGJGWSEVJ8ysO8dg</t>
  </si>
  <si>
    <t>01-05/180</t>
  </si>
  <si>
    <t>10-13/15497/2-20</t>
  </si>
  <si>
    <t>https://drive.google.com/open?id=1AZjFGZM7rubiehX6YBz209KDCtHBhH5t</t>
  </si>
  <si>
    <t>10.03.2020 №01-220-УП; 05.02.2020 №1/2020</t>
  </si>
  <si>
    <t>19.03.2020 №44/20с; 19.03.2020 №44/20в</t>
  </si>
  <si>
    <t>17.02.2020 №008429-БО/(20); 2805.2020 №2605/1Б</t>
  </si>
  <si>
    <t>17.02.2020 №7376/6/Б/П/4</t>
  </si>
  <si>
    <t>Частина холу в триповерховій будівлі</t>
  </si>
  <si>
    <t>https://drive.google.com/open?id=1EtIqq1HFRtrpXFqi0ACXLXJPi__ho_Vn</t>
  </si>
  <si>
    <t>https://drive.google.com/open?id=1mjhsWerckRhsIZ9g8CnOJLIBmyMcyVvE</t>
  </si>
  <si>
    <t>Херсонський морський коледж рибної промисловості</t>
  </si>
  <si>
    <t>Грецька</t>
  </si>
  <si>
    <t>01-18/215</t>
  </si>
  <si>
    <t>1/11-5213</t>
  </si>
  <si>
    <t>https://drive.google.com/open?id=1MYGN3FJ4SsZ5vwJB-X8PdBuvetX6t85J</t>
  </si>
  <si>
    <t>https://drive.google.com/open?id=1rzoZgVyyOhwngvy-0EYqu1hURobHM5-2</t>
  </si>
  <si>
    <t>https://drive.google.com/open?id=1Y-pV0N1M_Xr93_VAOXA4KxKEKsQcxEV2</t>
  </si>
  <si>
    <t>Нежитлова будівля</t>
  </si>
  <si>
    <t>https://drive.google.com/open?id=1YvC5HlhST1-z8T6yLHun_GstD_KvRTCO, https://drive.google.com/open?id=1eyR5JMLM_MFsTHIVtjElbc5B8oVUEkCn, https://drive.google.com/open?id=1IH8rH_lvrP5nmI7dAQpvraatvs2BpIBD, https://drive.google.com/open?id=1Ebs_dWipjAmRbqIQnjktcqfNzwdFlXK9, https://drive.google.com/open?id=1gjaSV-7Onc7pD_BqASyCIdTjlx2_mB6u</t>
  </si>
  <si>
    <t>https://drive.google.com/open?id=1UjSFpUryQnGaJPZs80DZx8iKyxZNbYM4</t>
  </si>
  <si>
    <t>Державне підприємство «Східний гірничо-збагачувальний комбінат»</t>
  </si>
  <si>
    <t>Жовті Води</t>
  </si>
  <si>
    <t>8 Березня</t>
  </si>
  <si>
    <t>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t>
  </si>
  <si>
    <t>18/8062</t>
  </si>
  <si>
    <t>1.1-19.1-15010</t>
  </si>
  <si>
    <t>12/02-60-ВДП</t>
  </si>
  <si>
    <t>https://drive.google.com/open?id=1OvOkYajpSJqlZjvJQZfpZnTuXqwxjXYI</t>
  </si>
  <si>
    <t>https://drive.google.com/open?id=15bpD4pGdKtAFp4O1B6dTYHs1OE5K6-iZ</t>
  </si>
  <si>
    <t xml:space="preserve">електроенергія -постачання UA233518230000026030300314195 у банку АТ "ДЕРЖАВНИЙ ОЩАДНИЙ БАНК УКРАЇНИ", розподіл UA623223130000026007000030100 Банк АТ "Державний експортно-імпортний банк України". </t>
  </si>
  <si>
    <t>"договір не укладався"</t>
  </si>
  <si>
    <t>Вода, стоки - UA183204780000000026001159229 АБ "УКРГАЗБАНК" м. Київ</t>
  </si>
  <si>
    <t>https://drive.google.com/open?id=1CUvBBattreM8USsRQDnvZY_Nj6EKyf24</t>
  </si>
  <si>
    <t>підвальне приміщення</t>
  </si>
  <si>
    <t>https://drive.google.com/open?id=1KAoUQ94xqR3wLcDAbtOPKYRr9D6NhfsE, https://drive.google.com/open?id=1RhPiHGOev3bJddOd7VbxqqhUi4CZNKe2</t>
  </si>
  <si>
    <t>https://drive.google.com/open?id=1n4KEKl3A2NqKOvT1YwFLskkdc13plfAv</t>
  </si>
  <si>
    <t>Навчально-методичний центр професійно-теїнічної освіти у Дніпропетровській області</t>
  </si>
  <si>
    <t>Кривий Ріг</t>
  </si>
  <si>
    <t>Бикова</t>
  </si>
  <si>
    <t>https://drive.google.com/open?id=1wrK7rxtdIHaJljlB_s5lomFTe_U8bR1U</t>
  </si>
  <si>
    <t>13/5-193</t>
  </si>
  <si>
    <t>1/11-9620</t>
  </si>
  <si>
    <t>12/02-20-ВДП</t>
  </si>
  <si>
    <t>https://drive.google.com/open?id=1Omj2386ca-IHILh65TGLVpdbvmXNY-4T</t>
  </si>
  <si>
    <t>https://drive.google.com/open?id=11fYJrSPUw5MBCa_eZhFHHUqYeA2c9KQM</t>
  </si>
  <si>
    <t>320123-1 від 10.02.2020</t>
  </si>
  <si>
    <t>№664 від 20.02.2020</t>
  </si>
  <si>
    <t>.№259 від 03.03.2020</t>
  </si>
  <si>
    <t>№5144/5 від 11.02.2020</t>
  </si>
  <si>
    <t>https://drive.google.com/open?id=1AMVXw5_0-Ws8paZJogVxPIdMB-rmL5FC</t>
  </si>
  <si>
    <t>нежитлове вбудоване приміщення</t>
  </si>
  <si>
    <t>https://drive.google.com/open?id=1mSCx2G9aBEJmGN9Izh-FApf2AtNuAJvm, https://drive.google.com/open?id=1mDikBgAf7HcTgb_S0rdZV7mxDgsJ2zTK, https://drive.google.com/open?id=1RexxruaM6k71fHO-CtzufPXyzxVhxoX1, https://drive.google.com/open?id=18Ywy7V8MYELwlZO7CojrHJ7o7cmrKJYU, https://drive.google.com/open?id=1VWPmP6yTnrb5FLLN7w4a3QryjozT2GWg</t>
  </si>
  <si>
    <t>https://drive.google.com/open?id=1Xne8cdS15jusixYrOX_bNJmSlPFxUR7p</t>
  </si>
  <si>
    <t xml:space="preserve">Навчально-методичний центр професійно-технічної освіти і Дніпропетровській області </t>
  </si>
  <si>
    <t>https://drive.google.com/open?id=1RKwYNA7gXDIm7mlMkpsefp93MWRA6QZK</t>
  </si>
  <si>
    <t>13/5-192</t>
  </si>
  <si>
    <t>1/11-9618</t>
  </si>
  <si>
    <t>12/02-21-ВДП</t>
  </si>
  <si>
    <t>https://drive.google.com/open?id=1ivtLcdiBd-VxqVJdGaRda6kItuqS65-F</t>
  </si>
  <si>
    <t>https://drive.google.com/open?id=14adCaoBywM-CUA5FzRPxcQ17YeSR9K9a</t>
  </si>
  <si>
    <t xml:space="preserve">№664 від 20.02.2020 </t>
  </si>
  <si>
    <t>№259 від 03.03.2020</t>
  </si>
  <si>
    <t>https://drive.google.com/open?id=1pfpLwbT27rLaVd4j9lLhCXv1D5U1p_P7</t>
  </si>
  <si>
    <t>https://drive.google.com/open?id=18TxlMUhTUXaRVmSRCsfQQBAk9kszqrB1, https://drive.google.com/open?id=1q2dTR-G_jdO1ZZCmJXHrV4NK1ruizJjV, https://drive.google.com/open?id=1-Y5HZQAqVQS14XssDUc_tvEV2N2RFb9l, https://drive.google.com/open?id=1pjHdNXUNMl8x5wfKUxQgIrx8BzXGrUQB, https://drive.google.com/open?id=1xQbNOE9C7uIjlKpF2b9b2_pL1FknP9QR</t>
  </si>
  <si>
    <t>https://drive.google.com/open?id=1J1jLKfRiq7lADY4ypjMFLpdbOJMe9pli</t>
  </si>
  <si>
    <t>Навчально-методичний центр професійно-технічної освіти у Дніпропетровській області</t>
  </si>
  <si>
    <t>https://drive.google.com/open?id=1uo9M4SsOUsIwM9qqFyZaGandjBevWR4o</t>
  </si>
  <si>
    <t>13/5-194</t>
  </si>
  <si>
    <t>12/02-19-ВДП</t>
  </si>
  <si>
    <t>https://drive.google.com/open?id=1lJZ-fWMKdyRgVnIJlfY1BvauwGpbe2DB</t>
  </si>
  <si>
    <t>https://drive.google.com/open?id=1zwPlAV1cQTwqtxqQGQ-epy93ZwrZX6cK</t>
  </si>
  <si>
    <t>https://drive.google.com/open?id=1FRy3zf8ttO_1f2hUQJQ6WCP8FZ2XmAvn</t>
  </si>
  <si>
    <t>Частина нежитлового приміщення навчального корпусу №6</t>
  </si>
  <si>
    <t>https://drive.google.com/open?id=1-n4dCVKR4ejq5V4uBXdU1iqMZ3mxMT9g, https://drive.google.com/open?id=1EotNHBQ0ebdZqPx_r-dNq7eJ3pMqvPgV, https://drive.google.com/open?id=1wiF4SA8aaqKdXLTFATH2VcKM6ZQkaqZq</t>
  </si>
  <si>
    <t>https://drive.google.com/open?id=1VkwX8s54pg3iBQY32yKTFSzGYNGGwx_Q</t>
  </si>
  <si>
    <t>Херсонський національний технічний університет</t>
  </si>
  <si>
    <t>05480298</t>
  </si>
  <si>
    <t>https://drive.google.com/open?id=1G231K9vCGXOhuXBjwNd6W0kfCoIqy6Tv</t>
  </si>
  <si>
    <t>https://drive.google.com/open?id=1iYYki1m94We8u1GgWB71DegQERsoT_wF</t>
  </si>
  <si>
    <t>1 - Офісні приміщення, коворкінги. Об’єкти поштового зв’язку та розміщення суб’єктів господарювання, що надають послуги з перевезення та доставки (вручення) поштових відправлень. Редакції засобів масової інформації, видавництва друкованих засобів масової інформації та видавничої продукції. Ломбарди, відділення банків, інших провайдерів фінансових послуг, 8 - Заклади харчування, кафе, бари, ресторани, які здійснюють продаж товарів підакцизної групи. Торговельні об’єкти, які здійснюють продаж товарів підакцизної групи, 10 - Склади. Камери схову, архіви, 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15 - Ритуальні послуги. Громадські вбиральні. Збір і сортування вторинної сировини</t>
  </si>
  <si>
    <t>13-01.05/275</t>
  </si>
  <si>
    <t>1/11-10583</t>
  </si>
  <si>
    <t>https://drive.google.com/open?id=1jbjgvbun7v9lD9iHB0PfgYj1Rl3iSSuO</t>
  </si>
  <si>
    <t>https://drive.google.com/open?id=1L_XHXpeWGcO4H5KHVYSD43kixaFFbXGN</t>
  </si>
  <si>
    <t>Активна — 37490313; Реактивна — 58</t>
  </si>
  <si>
    <t>0120</t>
  </si>
  <si>
    <t>1-316Б-РГ</t>
  </si>
  <si>
    <t>https://drive.google.com/open?id=10sdZ5Zu7PBW0tTMUaOusTlOSfTH5PyzS</t>
  </si>
  <si>
    <t>https://drive.google.com/open?id=1iuZHlA4GOon4R2nhRMPRdffDzGYtsyH7, https://drive.google.com/open?id=13huDrDmLqIl9ViKFeS7zR2kHlGn28LxO, https://drive.google.com/open?id=1zTnIFEixqnrowv4ugmmzp3HZ5AKvRkVY, https://drive.google.com/open?id=1l7QiITCzBIwEBOUq6irjyrNpitQD5Ove, https://drive.google.com/open?id=1FEhYLwYNO8rdranZ7t3q6vGvkUOBPnnu</t>
  </si>
  <si>
    <t>https://drive.google.com/open?id=1NiC9WrZSduAUGQGWR1f4ypkfke7JSXE1</t>
  </si>
  <si>
    <t>https://drive.google.com/open?id=1PqtjSM81VHFG0eOJgstdLdSc0LdGIeCW</t>
  </si>
  <si>
    <t>13/5-40</t>
  </si>
  <si>
    <t>1/11-3967</t>
  </si>
  <si>
    <t>12/02-18-ВДП</t>
  </si>
  <si>
    <t>https://drive.google.com/open?id=1L4bW8Gd-POpLaD6oBo2juo-pEU3PH3RV</t>
  </si>
  <si>
    <t>https://drive.google.com/open?id=1QmW2LR8YTEMK7e9fND1AU_hPLXUCJ9qe</t>
  </si>
  <si>
    <t xml:space="preserve">№259 від 03.03.2020 </t>
  </si>
  <si>
    <t>https://drive.google.com/open?id=1UwuBSboXrHQ43_1FRL3T2J8Hp8i8O32h</t>
  </si>
  <si>
    <t>Частина першого поверху та другий поверх їдальні "МЕРИДІАН"</t>
  </si>
  <si>
    <t>https://drive.google.com/open?id=10JcE22T1fEi-064avOgfgfr9j4w_fW1-, https://drive.google.com/open?id=1msY_AMs7wcHAevYUM5QTYhX0nxYFv-DK, https://drive.google.com/open?id=15T8YbznOkkngMDaAtgKvz5aYzeKE47WY</t>
  </si>
  <si>
    <t>https://drive.google.com/open?id=1qtgmRAcUPCj11hAZEzgJOSiLABLKwlVp</t>
  </si>
  <si>
    <t>Черкаський національний університет ім. Б. Хмельницького</t>
  </si>
  <si>
    <t>Хрещатик</t>
  </si>
  <si>
    <t>Забезпечення обслуговування учасників освітнього процесу в частині надання послуг з реалізації продуктів харчування студентам та працівникам навчального закладу</t>
  </si>
  <si>
    <t>1/11-5668</t>
  </si>
  <si>
    <t>00532-О</t>
  </si>
  <si>
    <t>https://drive.google.com/open?id=1NmDCZ9gSRW0s1IqZvPlvvkbw5aOkPFB_</t>
  </si>
  <si>
    <t>https://drive.google.com/open?id=1TQOlG475f3TaIINY5h10dTCSEeWrAVM6</t>
  </si>
  <si>
    <t>71011000255 від 24.02.2020</t>
  </si>
  <si>
    <t>785 від 04.03.2020</t>
  </si>
  <si>
    <t>176,176-1 від 03.02.2020</t>
  </si>
  <si>
    <t>90 від 05.05.2020</t>
  </si>
  <si>
    <t>https://drive.google.com/open?id=1iRDr8Nxi9l5F1NcR6GgkS2YyC0pyjQU8</t>
  </si>
  <si>
    <t>orenda.nata@gmail.com</t>
  </si>
  <si>
    <t>rent_mykolaiv@spfu.gov.ua</t>
  </si>
  <si>
    <t>https://drive.google.com/open?id=1j6JQwbauSnqyEVCUQoukIC7lLGF_Nnpe, https://drive.google.com/open?id=1_YiB9WtmTWViT0CvWGdST5iwHc5T-hVF, https://drive.google.com/open?id=1yt6kfYH8Dr6V9k721K0rsEvGWHkrUtwW, https://drive.google.com/open?id=1KeW-sEyLpzWqtCTTF9lSA0ir5qzQ1ysu</t>
  </si>
  <si>
    <t>https://drive.google.com/open?id=1D_mhmzVRDZZqm8aK0tFNEAZAvGGOJRFG</t>
  </si>
  <si>
    <t>Головне управління Пенсійного фонду України в Миколаївській області</t>
  </si>
  <si>
    <t>22784 - ПЕНСІЙНИЙ ФОНД УКРАЇНИ</t>
  </si>
  <si>
    <t>Миколаївська обл.</t>
  </si>
  <si>
    <t xml:space="preserve">Єланецький </t>
  </si>
  <si>
    <t>Єланець</t>
  </si>
  <si>
    <t>Аграрна</t>
  </si>
  <si>
    <t>24/1</t>
  </si>
  <si>
    <t>буфет</t>
  </si>
  <si>
    <t>1400-1002-5/7461</t>
  </si>
  <si>
    <t>2800-1002-5/33599</t>
  </si>
  <si>
    <t>191-У</t>
  </si>
  <si>
    <t>https://drive.google.com/open?id=1hODk5hrUxNgXo-OUS3z9sZ8dRYjyKL_B</t>
  </si>
  <si>
    <t>https://drive.google.com/open?id=1ulwu0lY2f1Jht_3KxOxUDHP627MQyWpN</t>
  </si>
  <si>
    <t>https://drive.google.com/open?id=1L5IMr1eHqh2ixDgZkMgrDJSLClSFOgxr</t>
  </si>
  <si>
    <t>Підсобна будівля</t>
  </si>
  <si>
    <t>https://drive.google.com/open?id=1EUqlL5Ybd3SzdEDF9WrHQNrx_YA-omyU</t>
  </si>
  <si>
    <t>https://drive.google.com/open?id=19w-A4s8AFYNB8HtBno_fVNIMQhpuIc4U</t>
  </si>
  <si>
    <t>Казенне підприємство «Південукргеологія»</t>
  </si>
  <si>
    <t>01432150</t>
  </si>
  <si>
    <t>4 - Центри раннього розвитку дитини. Діяльність у сфері освіти, курси і тренінги, 5 - Тренажерні зали, заклади фізичної культури і спорту, діяльність з організації та проведення занять різними видами спорту, 7 - Науково-дослідні установи, наукові парки, 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15 - Ритуальні послуги. Громадські вбиральні. Збір і сортування вторинної сировини</t>
  </si>
  <si>
    <t>01/12-186</t>
  </si>
  <si>
    <t>8276/01/09-20</t>
  </si>
  <si>
    <t>12/02-70-ВДП</t>
  </si>
  <si>
    <t>https://drive.google.com/open?id=1ayaT1zo4-RwBMe02DcGr-VXwc8HwFjAa</t>
  </si>
  <si>
    <t>https://drive.google.com/open?id=1I7dFSjHbXfXAa9RzWTlvB0uUxUT7WOYY</t>
  </si>
  <si>
    <t>https://drive.google.com/open?id=1gHgPSy4S_KRxDj4ZD_VQsfe6vf8ndAHp</t>
  </si>
  <si>
    <t>нежитлові приміщення в адміністративній будівлі</t>
  </si>
  <si>
    <t>https://drive.google.com/open?id=1D66HcTclIlt8nbkiTM1-0iBQuVctqKQA, https://drive.google.com/open?id=1VixDl6mZZnlXBkgMY5XtC6uKffLZveJ6, https://drive.google.com/open?id=1f9ELvudgL5O42AMyb1T39P-vaAAKlkA3, https://drive.google.com/open?id=1rHQf3dJLp_uiGPt7Hgpqd4jaWPer2kUb, https://drive.google.com/open?id=1lh46_zfQc1qa7yu2ViJJFXexcdraTnyg</t>
  </si>
  <si>
    <t>https://drive.google.com/open?id=1Mi0zZpztwnYdBQNryH3lnP8NFtLl-fL5</t>
  </si>
  <si>
    <t>Херсонська філія інституту «НДІпроектреконструкція»</t>
  </si>
  <si>
    <t>19084 - МІНІСТЕРСТВО РОЗВИТКУ ГРОМАД ТА ТЕРИТОРІЙ УКРАЇНИ</t>
  </si>
  <si>
    <t>Кременчуцька</t>
  </si>
  <si>
    <t>https://drive.google.com/open?id=1vQslqkRkeij0w1cqYdGvnnkL2BSU_kP6</t>
  </si>
  <si>
    <t>https://drive.google.com/open?id=1FrxYxFzVz59m68u3EdpbjGOm_J4gmhVf</t>
  </si>
  <si>
    <t>5 - Тренажерні зали, заклади фізичної культури і спорту, діяльність з організації та проведення занять різними видами спорту, 8 - Заклади харчування, кафе, бари, ресторани, які здійснюють продаж товарів підакцизної групи. Торговельні об’єкти, які здійснюють продаж товарів підакцизної групи, 9 - Заклади харчування, їдальні, буфети, кафе, які не здійснюють продаж товарів підакцизної групи. Торговельні об’єкти, які не здійснюють продаж товарів підакцизної групи, 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15 - Ритуальні послуги. Громадські вбиральні. Збір і сортування вторинної сировини</t>
  </si>
  <si>
    <t>https://drive.google.com/open?id=1O-fIN3FrL1Fu8mWJgJl2zCo2QxWuPF-D</t>
  </si>
  <si>
    <t>https://drive.google.com/open?id=1fZyM0n2oUkjpBjJFgWzT3WcUhUMC5lAY</t>
  </si>
  <si>
    <t>https://drive.google.com/open?id=1yWT7K8A4t4OLbIXzKZhIP1QOLX07WZ6c</t>
  </si>
  <si>
    <t>https://drive.google.com/open?id=1EtuFeWraNcJG_LeDlOK4NPw7xwN1Xf7p</t>
  </si>
  <si>
    <t>1/2020;2/2020</t>
  </si>
  <si>
    <t>1/089</t>
  </si>
  <si>
    <t>https://drive.google.com/open?id=1Q157SOvz34PHbmP1oOCSXtHrbQnob8NZ</t>
  </si>
  <si>
    <t>orenda.vinnytsia@gmail.com</t>
  </si>
  <si>
    <t>Регіональне відділення ФДМУ  по Вінницькій та Хмельницькій областях</t>
  </si>
  <si>
    <t>rent_vinnytsia@spfu.gov.ua</t>
  </si>
  <si>
    <t xml:space="preserve">2, 3, 4, 5, 6, 7, 8, 9 </t>
  </si>
  <si>
    <t>частини нежитлових вбудованих приміщень будівлі гуртожитку №5</t>
  </si>
  <si>
    <t>https://drive.google.com/open?id=1unwCMeIKjMbtc6gtiqreITYBMVP0G8br, https://drive.google.com/open?id=1i3KewPPYmX-L5-g8CChJpfBlzLuYA3AO, https://drive.google.com/open?id=1ud9uRy_qqdryNUbPknwwIKZnRpv3cpzx, https://drive.google.com/open?id=1TQ7tUXBM8sXveElp4kmXxBp9dSY5c0vt</t>
  </si>
  <si>
    <t>https://drive.google.com/open?id=17qMkrKcJ8DRFpx6VZCIGvlON_eqsmX2j</t>
  </si>
  <si>
    <t>Вінницький національний медичний університет ім. М.І. Пирогова</t>
  </si>
  <si>
    <t>02010669</t>
  </si>
  <si>
    <t>Вінницька обл.</t>
  </si>
  <si>
    <t>Вінницький</t>
  </si>
  <si>
    <t>Вінниця</t>
  </si>
  <si>
    <t>Данила Галицького (колишня 40-річчя Перемоги)</t>
  </si>
  <si>
    <t>розміщення телекомунікаційного обладнання, що забезпечує доступ до Інтернет</t>
  </si>
  <si>
    <t>16/1704</t>
  </si>
  <si>
    <t>10-12/946/2-20</t>
  </si>
  <si>
    <t>https://drive.google.com/open?id=1tjjdyXrbif9VpAEB8ecvakPGc0aFgvRE</t>
  </si>
  <si>
    <t>№ВІ -100200/1 від 06.03.2020</t>
  </si>
  <si>
    <t>Т-37 від 26.02.2020</t>
  </si>
  <si>
    <t>Т-347 від 26.02.2020</t>
  </si>
  <si>
    <t>№6-04-20-03 від 6.04.2020</t>
  </si>
  <si>
    <t>https://drive.google.com/open?id=1cDolqmg0l8jf6A9JBCWa7H1GSMV0adWS</t>
  </si>
  <si>
    <t>https://drive.google.com/open?id=12l6OkS1t6XCIMV3zAfFkDI319FlHh50K, https://drive.google.com/open?id=1ep7MsyXVQUuHUouofIbY8pY-HY6p7psG, https://drive.google.com/open?id=1OKMjbVugFMlvtyCW0r4BrjGLQfpbEMrJ, https://drive.google.com/open?id=1Gffi919eU_JTBNsOBquo5KHxDksLt31F, https://drive.google.com/open?id=1s1kNWlZbNkqpxnRBC3ewRzW7Wkp9liQd</t>
  </si>
  <si>
    <t>https://drive.google.com/open?id=1bzszCWfLN4QZKO121JCYrVzVgkkIV63j</t>
  </si>
  <si>
    <t>https://drive.google.com/open?id=1y9IsNHO8C2rvG_sSIGidOb7oHnGtoytI</t>
  </si>
  <si>
    <t>https://drive.google.com/open?id=16rrv-pyH-xxio7tbdHw3rTe8eLq42j6n</t>
  </si>
  <si>
    <t>https://drive.google.com/open?id=1xqCMMDROiFSBz6GQj35GNuPzG4ZW3x-Z</t>
  </si>
  <si>
    <t>https://drive.google.com/open?id=1V-bcr7f0H_jUXuzQ4YJjzu0LsUkjRzEc</t>
  </si>
  <si>
    <t>https://drive.google.com/open?id=1jayG1v8eNKhDQ3jrILGvPvsQTP34fVRJ</t>
  </si>
  <si>
    <t>https://drive.google.com/open?id=1xNOTdin7G7SSOzDuTmX6HD445VetuuA9</t>
  </si>
  <si>
    <t>https://drive.google.com/open?id=1uDaHyYDVA1DNUyoVZRxYS-ZKUKovYgZG</t>
  </si>
  <si>
    <t>нежитлові приміщення комплексу будівель (літ.АаБ) загальною площею 279.81 кв.м</t>
  </si>
  <si>
    <t>https://drive.google.com/open?id=1P30TvPnNT8lEmXizh2EDN7Qqi9olmRH3</t>
  </si>
  <si>
    <t>https://drive.google.com/open?id=17cwyqcrrlavpmB-TOsWHGAT-pMmlAXuj</t>
  </si>
  <si>
    <t>Головне управління Національної поліції в Кіровоградській області</t>
  </si>
  <si>
    <t>Вільшанка</t>
  </si>
  <si>
    <t>Гранітна</t>
  </si>
  <si>
    <t>8В</t>
  </si>
  <si>
    <t>9639/09/31-2020</t>
  </si>
  <si>
    <t>12/02-201</t>
  </si>
  <si>
    <t>https://drive.google.com/open?id=19MnLALdS2oSnBpLG3DN3CSR4Fm_2szyP</t>
  </si>
  <si>
    <t>https://drive.google.com/open?id=1byqbb9joY_pwcV_G21yVEqGjzrfUqMK1</t>
  </si>
  <si>
    <t>https://drive.google.com/open?id=1kpr2ubzBfof1wNW9z_CFllO4SUSk0dGj</t>
  </si>
  <si>
    <t>https://drive.google.com/open?id=1lS7aV6NGTMdihmg5FRPcrsJv3_6hcYW8, https://drive.google.com/open?id=1DiWehFdoGRokkGo9GhWkjS0ukGpuzmD4, https://drive.google.com/open?id=1UGrEXlRCNzH_sr6-rIKxRZlEOSxrmjGu, https://drive.google.com/open?id=1IOgHETd3ClVN6CZG8KFdcoQQVRapmhs0</t>
  </si>
  <si>
    <t>https://drive.google.com/open?id=1Yduy9Iy0htfAGqq488FfNatVwUHADRXY, https://drive.google.com/open?id=1zLjZ9EkryMX4rulQxNfLa7Xagh78o0-s</t>
  </si>
  <si>
    <t>ДНЗ "Центр сфери обслуговування м. Житомира"</t>
  </si>
  <si>
    <t>02543408</t>
  </si>
  <si>
    <t>https://drive.google.com/open?id=1OIONJfs11K6wL_-DpK2h8c3DCxX6AptV</t>
  </si>
  <si>
    <t>1/11-5680</t>
  </si>
  <si>
    <t>https://drive.google.com/open?id=1mw7RcakJWz0SxNL1wWu8eDr85bHj0N2L</t>
  </si>
  <si>
    <t>https://drive.google.com/open?id=1xaEbxlL6JacFaB3rQVrupA_J0g_1a2s8</t>
  </si>
  <si>
    <t>№  79 ВІД 01.02.2020</t>
  </si>
  <si>
    <t>№2041 ВІД 11.02.2020</t>
  </si>
  <si>
    <t>№243 ВІД 11.02,2020</t>
  </si>
  <si>
    <t>№79 від 01.02.2020</t>
  </si>
  <si>
    <t>1, 2, 3, 4, 5</t>
  </si>
  <si>
    <t>частини нежитлових вбудованих приміщень будівлі гуртожитку №1</t>
  </si>
  <si>
    <t>https://drive.google.com/open?id=1SpYyOBk0si8_74umikSHYzvzyGnPHwkO, https://drive.google.com/open?id=1ms756Gyyi2-MsTPEWzyVb5QsPw7yYEKZ, https://drive.google.com/open?id=1OCVWamsfrjDpMRrLbFKDvyLcXMmL8xE9, https://drive.google.com/open?id=1Lu6xT_Wx4ce0TKG3M2PzI0lQUc0CNGEv</t>
  </si>
  <si>
    <t>https://drive.google.com/open?id=1dPlFpQM9Pq5b8HAqvVMZwxiy-9F6LgvH</t>
  </si>
  <si>
    <t>Вінницький національний медичний університет ім. М.І.Пирогова</t>
  </si>
  <si>
    <t>Блока</t>
  </si>
  <si>
    <t>https://drive.google.com/open?id=1QLdX9Wc50po74mF4pIAFbDfRMPw-kQXW</t>
  </si>
  <si>
    <t>№1141020А№010 від 21.01.2020</t>
  </si>
  <si>
    <t>№6-04-20-03 від 06.04.2020</t>
  </si>
  <si>
    <t>https://drive.google.com/open?id=1XzuEs2qJeLGKQ59YK_qB1FkHt6VrPq_n</t>
  </si>
  <si>
    <t>частини нежитлових вбудованих приміщень будівлі гуртожитку №3</t>
  </si>
  <si>
    <t>https://drive.google.com/open?id=1WGX0jZ4Vx8uG5zvZNQql_5yI1HLq42dp, https://drive.google.com/open?id=1iZcGpPE-sJFkVQjyVFGFD8O-a3mVppHX, https://drive.google.com/open?id=10DWybMSZ1EyieiwvgolhwAwZet0RJ__S, https://drive.google.com/open?id=1QTkRbSp0m_25o84nU3Fnx3ODkla5W__4, https://drive.google.com/open?id=1T25ErqZrM4RdME1GUM_AsbsYdyxn5KQM</t>
  </si>
  <si>
    <t>https://drive.google.com/open?id=1yquLhLv4Gd5OSswPIWuI0yWrfQWQztO3</t>
  </si>
  <si>
    <t>https://drive.google.com/open?id=10vunCwwTo1-TvaXvRgKE0JZe0TQvZbcj</t>
  </si>
  <si>
    <t>https://drive.google.com/open?id=1y7lxIzJDfcU8aJ54l4cXdG3nX6wNc5TL</t>
  </si>
  <si>
    <t>1, 2, 3, 4, 5, 6, 7, 8, 9</t>
  </si>
  <si>
    <t>частини нежитлових вбудованих приміщень будівлі гуртожитку №4</t>
  </si>
  <si>
    <t>https://drive.google.com/open?id=1jTKE-asgliy60YbmFNJvJew8lXS0BzXi, https://drive.google.com/open?id=16C2EQNWpZM2YC889DtuH5RW8IxeJOYyE, https://drive.google.com/open?id=1wdnCOU1CT8fCSrwLVGdEhAw4qemgfRT-, https://drive.google.com/open?id=1UYdYLHjQdmZov8HNHGrnOGHMnD3fMfGf, https://drive.google.com/open?id=199_Mr_mvYFspHchcbkyPwcGhkCUQceho</t>
  </si>
  <si>
    <t>https://drive.google.com/open?id=1mTSjNQL6kFdZjGPfUIgSLYJn_B7DcUX7</t>
  </si>
  <si>
    <t>https://drive.google.com/open?id=1z24hjLQJtrcp3EAgnP1Llrqqj8hjjSfa</t>
  </si>
  <si>
    <t>https://drive.google.com/open?id=1qQtqiIyj2LQtDj0uRI6FdPq0-dQ2bIc9</t>
  </si>
  <si>
    <t>2, 3, 4, 5, 6, 7, 8, 9</t>
  </si>
  <si>
    <t>частин нежитлових вбудованих приміщень будівлі гуртожитку №6</t>
  </si>
  <si>
    <t>https://drive.google.com/open?id=1Uazl7N4knc7gKc5uf-mhgILVrQUQdSud, https://drive.google.com/open?id=1EhMnEGQAR90C79EsMWWeoKAWYWFfV0sC, https://drive.google.com/open?id=1DLhxMqCtmkoOxMSvGSQBJfxIxkRwazxN, https://drive.google.com/open?id=1sPlfCPvZmSrwOoeXTQqdoQWu4AjHc154, https://drive.google.com/open?id=1ZW49E9Tirgs2MnAipRXs-9xhBo_-4s0A</t>
  </si>
  <si>
    <t>https://drive.google.com/open?id=16OkRHZtAIXtIS_pMOMywpXz8bFeAAIKB</t>
  </si>
  <si>
    <t>58а</t>
  </si>
  <si>
    <t>https://drive.google.com/open?id=1O4GyKIMYNhWpG4M_gjyiH8gdqUk09tXu</t>
  </si>
  <si>
    <t>https://drive.google.com/open?id=1D9eQptGROg-IjQGduHqqHm8MZRWzl9bn</t>
  </si>
  <si>
    <t>навчальний корпус</t>
  </si>
  <si>
    <t>https://drive.google.com/open?id=19K0mF-OCOzE0cwpiYyT7HjJ9rF6H6irt, https://drive.google.com/open?id=1ybZM6LH3D1-C8thMETe80uBwJyZZvOoj</t>
  </si>
  <si>
    <t>https://drive.google.com/open?id=1vn3Q5aV5Tjbg-DV75rwcuijLzSfVBdVk</t>
  </si>
  <si>
    <t>Путивльський фаховий коледж Сумського національного аграрного університету</t>
  </si>
  <si>
    <t>Путивль</t>
  </si>
  <si>
    <t>Миколи Маклакова</t>
  </si>
  <si>
    <t>розміщення буфету, що здійснює продаж товарів підакцизної групи у закладах освіти</t>
  </si>
  <si>
    <t>122-К/ТР</t>
  </si>
  <si>
    <t>1/11-5242</t>
  </si>
  <si>
    <t>https://drive.google.com/open?id=1k-yW8-qypm3xA0mmHZ2DDddMZUIU_D3q</t>
  </si>
  <si>
    <t>https://drive.google.com/open?id=1cslVU1H5jEiG7vTtQNK14iw6oyqIAdXl</t>
  </si>
  <si>
    <t>Договір № 29143 від 23.01.2020 р.</t>
  </si>
  <si>
    <t>Договір №08/1/20 від 24.01.2020 р.-водопостачання Договір №08/2/20 від 24.01.2020 р.- водовідведення</t>
  </si>
  <si>
    <t>Договір №41ВВ407-97-20 від 27.01.2020 р. Договір №09420QAI74BB016 від 01.01.2016р</t>
  </si>
  <si>
    <t>Договір № 12/20 від 323.01.2020 р.</t>
  </si>
  <si>
    <t>https://drive.google.com/open?id=1iA6CWwigmONTWffbFlS92sz5NWoEt0n-, https://drive.google.com/open?id=1tZQWIBGOzRb3PakUsmzDBqaTzNXgZGwz</t>
  </si>
  <si>
    <t>https://drive.google.com/open?id=1aQXxSBtEKjvntmvmAFBKUbaiAOost1xh</t>
  </si>
  <si>
    <t>послуги банкомату</t>
  </si>
  <si>
    <t>1/11-5241</t>
  </si>
  <si>
    <t>https://drive.google.com/open?id=1xuvzZFGxc0cI6kDpvIqSNkzgeUnJS3AR</t>
  </si>
  <si>
    <t>https://drive.google.com/open?id=1yB41e4fNmAYIXO7Wu9uvH9qg_wg6ggpp</t>
  </si>
  <si>
    <t>Договір №41ВВ407-97-20 від 27.01.2020 р. Договір №09420QAI74BB від 01.01.2016р</t>
  </si>
  <si>
    <t>гуртожиток №5</t>
  </si>
  <si>
    <t>https://drive.google.com/open?id=1683TxYI0aq5SHVsvYMU6X-BoEIByVUTU, https://drive.google.com/open?id=1kxwSNHD3KfM8R31pmWZajgbvFvQG89ph</t>
  </si>
  <si>
    <t>https://drive.google.com/open?id=1DDwD5H-Od9LAj_h5pMEV1Gm9Wt2CMT3O</t>
  </si>
  <si>
    <t>Одеська національна академія зв`язку імені О. С. Попова</t>
  </si>
  <si>
    <t>01180116</t>
  </si>
  <si>
    <t>Композитора Ніщинського</t>
  </si>
  <si>
    <t>розміщення прального комплексу самообслуговування</t>
  </si>
  <si>
    <t>01-24-259</t>
  </si>
  <si>
    <t>1/11-4032</t>
  </si>
  <si>
    <t>https://drive.google.com/open?id=1Xk3d6PnrBdmfMzZ85JPHWAdHKRhQOjcO</t>
  </si>
  <si>
    <t>04.02.2020 №ТТ-017/20; 04.02.2020 №П-015/20 (3281)</t>
  </si>
  <si>
    <t>10.03.2020 №ТП-048/20 (51774/4)</t>
  </si>
  <si>
    <t>12.03.2020 №ЕП-049/20 (39/206); водовідведення 12.03.2020 №ЕП-0550/20 (39/20с)</t>
  </si>
  <si>
    <t>20.01.2020 №П-002/19 (010025); розподіл 12.02.2020 №ДУ №14 (010025)</t>
  </si>
  <si>
    <t>13.02.2020 №10012К20</t>
  </si>
  <si>
    <t>нежитлові вбудовані приміщення у приміщенні №1 одноповерхової будівлі лазні</t>
  </si>
  <si>
    <t>https://drive.google.com/open?id=1EC9w10X6ygD0KnpZbUxlm7-w5qS2PSZH, https://drive.google.com/open?id=1k9mpSoAam8SedMeUY7x9mapdUps1SpTc, https://drive.google.com/open?id=1UkCDsOaMPLwhI1ipJElTxPbB8GmtcSfm, https://drive.google.com/open?id=1wSXnb5T4obXWrFusgFlT2oazM7PWdPvT, https://drive.google.com/open?id=1mQqGe9Mx9hMmmcAbTPJFm_szwbc5SP3s</t>
  </si>
  <si>
    <t>https://drive.google.com/open?id=1ICgi8mjQFVDobzkBo3UZXzvGYV6qoqdL</t>
  </si>
  <si>
    <t>Філія "Центральна" Концерну "Військторгсервіс"</t>
  </si>
  <si>
    <t>Липовецька</t>
  </si>
  <si>
    <t>11/719</t>
  </si>
  <si>
    <t>220/6157</t>
  </si>
  <si>
    <t>https://drive.google.com/open?id=1sjjd978dMxLgPAd2L6VP-Vj3-3CPdjrd</t>
  </si>
  <si>
    <t>№ВІ-500700 від 18.05.2009</t>
  </si>
  <si>
    <t>нежитлові вбудовані приміщення, на 1-му поверсі вбудовано-прибудованого прим.№177 (літ.А)</t>
  </si>
  <si>
    <t>https://drive.google.com/open?id=1lO6TfFMAdLbSb7z0zKyQN7Rdph6upC-a, https://drive.google.com/open?id=1ZSf7RqVu5RScaGpXTnox-BkfNQAQfN4I, https://drive.google.com/open?id=1SA2aCvmN3ZqD5OsYx50KGK3sUBmpSYvI, https://drive.google.com/open?id=11xyRG6mZHEXQEQGWYR1B6FHJv50lTF93</t>
  </si>
  <si>
    <t>https://drive.google.com/open?id=1RfkhRbAvQ3d7Tlw_vqamrMh3J6cO97v4</t>
  </si>
  <si>
    <t>Ширшова</t>
  </si>
  <si>
    <t>11/721</t>
  </si>
  <si>
    <t>220/6158</t>
  </si>
  <si>
    <t>https://drive.google.com/open?id=146WWlxiZ-Audu5MYefTcOhafM-Hyp223</t>
  </si>
  <si>
    <t>1 та  2 поверхі</t>
  </si>
  <si>
    <t>не житлові приміщення 1-го та другого поверхів будівлі, літ. П-2</t>
  </si>
  <si>
    <t>https://drive.google.com/open?id=1dXkwf22NXYHIl2VKXeVc1Uf84047H4vv, https://drive.google.com/open?id=1rz83ZzgJaaP2JgyNLQuTJZ67jDsBrk0I, https://drive.google.com/open?id=1O7xt8vzwjsUoxcvFcFynk5usTr125bWB, https://drive.google.com/open?id=11uQ_0g92w3kfpDcoGYZoLbAAo1Xq8deP, https://drive.google.com/open?id=1_EmfzZSm0e58I5e5peztBMTA3n2qKZOa</t>
  </si>
  <si>
    <t>https://drive.google.com/open?id=1JXNJXzyALxxIFtaxZqb_LzWzINBE90WD, https://drive.google.com/open?id=1KCMrD-XVPlL2II0-mOz6pLMjF-HPw0rL</t>
  </si>
  <si>
    <t>Державне підприємство «Харківське промислово - торговельне підприємство»</t>
  </si>
  <si>
    <t xml:space="preserve">Харків </t>
  </si>
  <si>
    <t>Тарасівська</t>
  </si>
  <si>
    <t>https://drive.google.com/open?id=1IcO3-pt3HjIx7bNe_D4Q9pPA_ghgkqPw</t>
  </si>
  <si>
    <t>https://drive.google.com/open?id=1S9NKz9ORseOFiTn74Ln_NmYHllJX-cZl</t>
  </si>
  <si>
    <t>01866</t>
  </si>
  <si>
    <t>https://drive.google.com/open?id=1e0tgfsRNJ6cbNFaJC3VonvaqzvwFbTx0</t>
  </si>
  <si>
    <t>https://drive.google.com/open?id=1X0dKBclb3XgFZEqQd1Uy2vZcou-F4MzD</t>
  </si>
  <si>
    <t>нежитлові вбудовані приміщення у цокольному поверсі гуртожитку (літ.А)</t>
  </si>
  <si>
    <t>https://drive.google.com/open?id=18D-YxkrGcWIMpauNUWrYqzzfPk6MQbWH, https://drive.google.com/open?id=1KwpLk291ZKJGUv1ATT96aG5fQAqRn6v6, https://drive.google.com/open?id=1EpNl8bQmDCga2JB0YywzOvUMO0olOMUk, https://drive.google.com/open?id=1CUsaJFjaFsK6HviFqX03xG12jdMqNXE3, https://drive.google.com/open?id=13mRqlosg1Jh0qqr3Ouw1vG1zcZ1odUmx</t>
  </si>
  <si>
    <t>https://drive.google.com/open?id=10sGVHdyzw5Q-x3C3nQM-2LK5JdowD1yg</t>
  </si>
  <si>
    <t>Вінницький технічний коледж</t>
  </si>
  <si>
    <t>Юності</t>
  </si>
  <si>
    <t>розміщення їдальні у навчальному закладі</t>
  </si>
  <si>
    <t>16/2027</t>
  </si>
  <si>
    <t>1/11-1216</t>
  </si>
  <si>
    <t>https://drive.google.com/open?id=1uSO2yHzZASWnJcltWpIrgVFqYk6OIBp-</t>
  </si>
  <si>
    <t>https://drive.google.com/open?id=1dWTrrOLXa6luYNVh2ws9kAjvZRfb3Qy4</t>
  </si>
  <si>
    <t>https://drive.google.com/open?id=1X65jol-Tj_OAjyiUDMZN6NXYK9emFQSD</t>
  </si>
  <si>
    <t>частина нежитлового вбудованого приміщення 3-поверхової будівлі адміністративного корпусу (літ.А)</t>
  </si>
  <si>
    <t>https://drive.google.com/open?id=10U6YVb6vWQWN8TRqHenzMwifqfjImjST, https://drive.google.com/open?id=1JMO3-76dPHaLLCg_j85Ycp6cWEM8uSpp</t>
  </si>
  <si>
    <t>https://drive.google.com/open?id=1bU4B79qRZgFenBi0242EoI4_IGX5CYMd</t>
  </si>
  <si>
    <t>Головне управління ДПС у Вінницькій області</t>
  </si>
  <si>
    <t>Костянтина Василенка</t>
  </si>
  <si>
    <t>приготування та продаж кави і кавових напоїв, здійснення торгівлі продовольчими товарами</t>
  </si>
  <si>
    <t>11/2162</t>
  </si>
  <si>
    <t>10120/7/99-00-10-03-02-07</t>
  </si>
  <si>
    <t>https://drive.google.com/open?id=1BJgoU2mwEIji3jsc4YaMQAfnz4u-QtSb</t>
  </si>
  <si>
    <t>№ ВІ-106501 від 17.02.2020</t>
  </si>
  <si>
    <t>№ 6121 від 22.04.2020</t>
  </si>
  <si>
    <t>№ 20/021 від 30.01.2020</t>
  </si>
  <si>
    <t>№ 408/01-20 від 31.01.2020</t>
  </si>
  <si>
    <t>https://drive.google.com/open?id=1-rgoT7gk_5_qoB4zNNA4ZuTf750CxMXm</t>
  </si>
  <si>
    <t>нежитлові вбудовані приміщення на 10-му поверсі адмінбудівлі (літ.А)</t>
  </si>
  <si>
    <t>https://drive.google.com/open?id=13U8wURgXTrD9Hb1VLHXgBW4IAYH0y2F1, https://drive.google.com/open?id=15HcRCippBbujJKr9gYH_T06ItjDqraki, https://drive.google.com/open?id=1wKBKoT-dZZ8Q2YYHo-X20_CPSeD6euqu, https://drive.google.com/open?id=1TvsomrVUXMnPTNEvHZPRuLS52_eXYZYI, https://drive.google.com/open?id=1Yu6bKCMF98IPB2SC5_pqzTKvtzVSiG8C</t>
  </si>
  <si>
    <t>https://drive.google.com/open?id=1oyRLIMemb87-8dnqwdJDqkuaxRbdoK6a</t>
  </si>
  <si>
    <t>Головне управління статистики у Вінницькій області</t>
  </si>
  <si>
    <t>02359395</t>
  </si>
  <si>
    <t>Хмельницьке</t>
  </si>
  <si>
    <t>11/856</t>
  </si>
  <si>
    <t>46/1-20</t>
  </si>
  <si>
    <t>https://drive.google.com/open?id=1x9hUxoJ59jVb7EimnLanQHJMGpD-n8Xl</t>
  </si>
  <si>
    <t>455/20/5 від 27.01.2020</t>
  </si>
  <si>
    <t>374/16 від 11.02.2020</t>
  </si>
  <si>
    <t>252 від 05.10.2005</t>
  </si>
  <si>
    <t>54/10 від 05.02.2020</t>
  </si>
  <si>
    <t>67/9 від 30.01.2020</t>
  </si>
  <si>
    <t>https://drive.google.com/open?id=1-ZhCW1eWFo7_3SSY80m8cAEw_YAKouG4</t>
  </si>
  <si>
    <t>zakarpat.orenda@gmail.com</t>
  </si>
  <si>
    <t>rent_zakarpattia@spfu.gov.ua</t>
  </si>
  <si>
    <t>Вбудовані приміщення (поз. 5, поз. 6, поз.7, поз. 11, поз. 13) господарського блоку № 2 (літера В)</t>
  </si>
  <si>
    <t>https://drive.google.com/open?id=18bn_5-yHNwc1mrYiPF2umFI6P3TM1nUF, https://drive.google.com/open?id=1pPWRAq2orxvDJk4wFTrGTch4JuSnXNoI, https://drive.google.com/open?id=1vc34O_fHMo-OP2E0aqbd5ZWT7wmeQ0qi, https://drive.google.com/open?id=1iDeQ0-Vtbts7-2cq1jmF0ymsTv52w1KT</t>
  </si>
  <si>
    <t>https://drive.google.com/open?id=1ZDoGT9_1xQiNjos6fmU4ea2EfzvV4U8Q</t>
  </si>
  <si>
    <t>Закарпатська митниця Держмитслужби</t>
  </si>
  <si>
    <t>Закарпатська обл.</t>
  </si>
  <si>
    <t xml:space="preserve">Великоберезнянський </t>
  </si>
  <si>
    <t>Малий Березний</t>
  </si>
  <si>
    <t>Ублянська</t>
  </si>
  <si>
    <t>митно-брокерська діяльність</t>
  </si>
  <si>
    <t>7.7-08-1/7.7-21/28/3719</t>
  </si>
  <si>
    <t>08-1/21-04/6/5313</t>
  </si>
  <si>
    <t>00202</t>
  </si>
  <si>
    <t>https://drive.google.com/open?id=1n_y-bjnikU_vEeOtYo4VUQFV6cvx8eH0</t>
  </si>
  <si>
    <t>О/Р № 260027 Договір 104 від 04.03.2020</t>
  </si>
  <si>
    <t>Договір від 03.08.2020 № 256</t>
  </si>
  <si>
    <t>https://drive.google.com/open?id=1zHDkZJNLjOAcE20P95Z1AxdYoCfNuQix</t>
  </si>
  <si>
    <t>нежитлові вбудовані приміщення на 1-му поверсі їдальні (літ.А)</t>
  </si>
  <si>
    <t>https://drive.google.com/open?id=125lpekjiwQWO5-VZXEMy8Sdaxg_gkTnD, https://drive.google.com/open?id=1YQcCIpjx7Sdz8YjhaLQ_TtxZOn9eA7rt, https://drive.google.com/open?id=1EvHV0tiKYO3uWSSlCmH7rUquN8nOizkH, https://drive.google.com/open?id=1sohoy0_b_jmjK3UzDYYlio5xgG1r08Wg, https://drive.google.com/open?id=1PKSepJoFItszLy1zyrZCjhuINj5HdsWo</t>
  </si>
  <si>
    <t>https://drive.google.com/open?id=1EaTt7lDJgqJfFv5-QycNVhQOPAaSrgoS</t>
  </si>
  <si>
    <t>Довженка/Острозького</t>
  </si>
  <si>
    <t>26/37</t>
  </si>
  <si>
    <t>11/720</t>
  </si>
  <si>
    <t>503/9/10831</t>
  </si>
  <si>
    <t>https://drive.google.com/open?id=1ykUQYZzqKVGa6iUi25jgvlv7XvsI8yRX</t>
  </si>
  <si>
    <t>ВІ-500700 від 18.05.2009</t>
  </si>
  <si>
    <t>https://drive.google.com/open?id=1qnnI3pEBJ7OKowadzTBPipUFeW_kYAFe, https://drive.google.com/open?id=1RhVIXPGraTK_eOMD6WXZ3ikQqel-LYES, https://drive.google.com/open?id=1Q5bvUZuQAHcdFJ_HbGVIc_cHktGOQqJD</t>
  </si>
  <si>
    <t>https://drive.google.com/open?id=1Ex84NLOYxr9_5-NaW5zP02h2qzuQ48mz</t>
  </si>
  <si>
    <t>Олександра Довженка/Острозького</t>
  </si>
  <si>
    <t>https://drive.google.com/open?id=1Oq1ETrUxCCgx3TE6rRikApgtIWdXSb35</t>
  </si>
  <si>
    <t>Нежитлові вбудовані приміщення в одноповерховій прибудові 9-поверхового гуртожитку № 6</t>
  </si>
  <si>
    <t>https://drive.google.com/open?id=1FTWUnDq2-8p8OopZmo-DdbQmdTAKZawz, https://drive.google.com/open?id=1Xr2flahN4kwf0D_5PrrGENes_Ndi5v5_, https://drive.google.com/open?id=1K1xgaHgXdt-VKqZ8Sy-XFxLxqpMnCBoC, https://drive.google.com/open?id=11KrXaig3gcHSZO7xUzUC3dGDeC3BwQ7Q, https://drive.google.com/open?id=1XyJm9E5oFlocJndA5MJYLqLhMHprdHzz</t>
  </si>
  <si>
    <t>https://drive.google.com/open?id=1KDsHmv-bz0L1nO8BaFqn0D15D6qJzq69</t>
  </si>
  <si>
    <t>Вінницький національний технічний університет</t>
  </si>
  <si>
    <t>02070693</t>
  </si>
  <si>
    <t>Келецька</t>
  </si>
  <si>
    <t>102 а</t>
  </si>
  <si>
    <t>Здійснення проектних, проектно-вишукувальних робіт</t>
  </si>
  <si>
    <t>16/734</t>
  </si>
  <si>
    <t>1/11-10537</t>
  </si>
  <si>
    <t>https://drive.google.com/open?id=1PxJfoEzPPT3x_XeywZWWqtQ2YpvihRBJ</t>
  </si>
  <si>
    <t>Договір № ВІ-103200 від 16.01.2020</t>
  </si>
  <si>
    <t>Договір № 239 від 13.01.2020</t>
  </si>
  <si>
    <t>Договір № 344 від 10.01.2020</t>
  </si>
  <si>
    <t>Договір укладається з ВНТУ</t>
  </si>
  <si>
    <t>1, 2</t>
  </si>
  <si>
    <t>нежитлові вбудовані приміщення на 1-му та 2-му поверхах будівлі їдальні</t>
  </si>
  <si>
    <t>https://drive.google.com/open?id=1TViUE_UqMrWu7LqnpKVNS9ElnMRybn3E, https://drive.google.com/open?id=1BO3df68d7XWi6lnF3PTId0HfCOooSIkP, https://drive.google.com/open?id=1UOFeAoxWT7InQvkt_gHgBN7UNHLHNExV, https://drive.google.com/open?id=1LkNRH08MNj88egSK_517XOphkWniEF5W, https://drive.google.com/open?id=1Vim_blia4Em6uUIgXeRuU9Q-X6zLpPl7</t>
  </si>
  <si>
    <t>https://drive.google.com/open?id=1TPdx9Y0EVW0H5mpX-WpBRV0FKtzHe60b</t>
  </si>
  <si>
    <t>Воїнів-Інтернаціоналістів</t>
  </si>
  <si>
    <t>5а</t>
  </si>
  <si>
    <t>16/1971</t>
  </si>
  <si>
    <t>1/11-1484</t>
  </si>
  <si>
    <t>https://drive.google.com/open?id=1XvKGyULGgSgwydpUWRnQHVUmekF2DkG4</t>
  </si>
  <si>
    <t>№ВІ-103200 від 16.01.2020</t>
  </si>
  <si>
    <t>№239 від 13.01.2020</t>
  </si>
  <si>
    <t>№344 від 10.01.2020</t>
  </si>
  <si>
    <t>№1141021YJ9AN010 від 10.01.2020</t>
  </si>
  <si>
    <t>договір укладається з ВНТУ</t>
  </si>
  <si>
    <t>Частина нежитлового вбудованого приміщення холу гуртожитку № 2</t>
  </si>
  <si>
    <t>https://drive.google.com/open?id=1laADB48McdP1Rbjd1vP42xnvjrnAfWdS, https://drive.google.com/open?id=1F45m0r3U5noAOCXr-brmMmIsXyr0qcXR, https://drive.google.com/open?id=1_--CNTtpWS655Pz9betOj59ICoWfnzbO</t>
  </si>
  <si>
    <t>https://drive.google.com/open?id=1TdQuvfm5mXSaMoFlxxjpBDX8EjWU05FG</t>
  </si>
  <si>
    <t>Воїнів Інтернаціоналістів</t>
  </si>
  <si>
    <t>Розміщення апарату для очистки та продажу питної води</t>
  </si>
  <si>
    <t>1-09-33</t>
  </si>
  <si>
    <t>1/11-10934</t>
  </si>
  <si>
    <t>https://drive.google.com/open?id=1Y1gbxRyGisVQVb1MXl3HxpVpTJF6IiyN</t>
  </si>
  <si>
    <t>частина нежитлового вбудованого приміщення, на 1-му поверсі навчального корпусу №2</t>
  </si>
  <si>
    <t>https://drive.google.com/open?id=1wgeYiqxhZnv5jlalIcxv7YtznWR4kH2F, https://drive.google.com/open?id=1nnWM7WEV_62zFqrav0SrR1ddTokVjS48</t>
  </si>
  <si>
    <t>https://drive.google.com/open?id=1s40nVLpkHZCJAUOycVwE2dbd9fgKIV_Y</t>
  </si>
  <si>
    <t>надання фотопослуг, здійснення роздрібної торгівлі фотоаксесуарами та друкування з електронних носіїв</t>
  </si>
  <si>
    <t>16/859</t>
  </si>
  <si>
    <t>1/11-577</t>
  </si>
  <si>
    <t>https://drive.google.com/open?id=1suOxjyw_chPoBz5Z9EXSQV4YrZKHLq4o</t>
  </si>
  <si>
    <t>Нежитлове вбудоване приміщення на 1-му поверсі  навчального корпусу № 3</t>
  </si>
  <si>
    <t>https://drive.google.com/open?id=1pQjLsPetajYz9bAIM4cYbikszd4lWuOF, https://drive.google.com/open?id=1YHX-fk_2VxUOVU6jCSfgyMLZkvEIY8zw, https://drive.google.com/open?id=1umT4ygpdKUYk2DelE5Leg6CbzWfgafdJ, https://drive.google.com/open?id=1LSPNoszz5lX4i9BcYr5AomyNQ_VzAmOM</t>
  </si>
  <si>
    <t>https://drive.google.com/open?id=1lBrrREeQ_NGQ7lFOoamSosBaH43-Vfw1</t>
  </si>
  <si>
    <t>17:00 - 18:00, 18:00 - 19:00, 19:00 - 20:00, 20:00 - 21:00</t>
  </si>
  <si>
    <t>Розміщення курсів з навчання водіїв автомобілів (із погодинним режимом використання)</t>
  </si>
  <si>
    <t>1-09-91</t>
  </si>
  <si>
    <t>1/11-11461</t>
  </si>
  <si>
    <t>https://drive.google.com/open?id=1ECr0zICpsNf1BItxKQoCtrE4y4k161ze</t>
  </si>
  <si>
    <t>Договір №239 від 13.01.2020</t>
  </si>
  <si>
    <t>нежитлові вбудовані приміщення на 1-му поверсі будівлі їдальні</t>
  </si>
  <si>
    <t>https://drive.google.com/open?id=1CPoFsMmaHr79jV9jV2qvh6q96sWKPPwO, https://drive.google.com/open?id=1axNLT3WMwV26bKX37b4sX34OsDt6VzNt, https://drive.google.com/open?id=1wPhMINk7yy5AmBsUPPOVjodPGX4nhte5, https://drive.google.com/open?id=1JNdL8CLwq4tGaV4Tkv8Aanvle6IWpH-b</t>
  </si>
  <si>
    <t>https://drive.google.com/open?id=1STK6JdzLSmC9qcV7wEglS5zmpIqoxsrs</t>
  </si>
  <si>
    <t>Відокремлений структурний підрозділ "Вінницький фаховий коледж Національного університету харчових технологій"</t>
  </si>
  <si>
    <t>Привокзальна</t>
  </si>
  <si>
    <t>розміщення буфету, що не здійснює продаж товарів підакцизної групи у навчальному закладі</t>
  </si>
  <si>
    <t>16/673</t>
  </si>
  <si>
    <t>1/11-11614</t>
  </si>
  <si>
    <t>https://drive.google.com/open?id=1bmPn0YkTGvSjttXs1EX04D7ZPsPoMbFZ</t>
  </si>
  <si>
    <t>№101000/1 від 02.01.2020</t>
  </si>
  <si>
    <t>№6211 від 30.03.2020</t>
  </si>
  <si>
    <t>№65 від 22.01.2020</t>
  </si>
  <si>
    <t>https://drive.google.com/open?id=1WkOMX-xV-T1fNMzpLCf-etZmwy7Mv63A</t>
  </si>
  <si>
    <t>частина нежитлового вбудованого приміщення адміністративної будівлі</t>
  </si>
  <si>
    <t>https://drive.google.com/open?id=1QV9L-ZidJRwPr89hRRKPIRWZinpo7mSx, https://drive.google.com/open?id=1pFGUBSfy1H170t0MzS8uQifd7p9v2kQL, https://drive.google.com/open?id=1ha99icl4yVAh86385JmBGEKwMbKHzQzP, https://drive.google.com/open?id=1hYN_tcWzsSylXtIY77rREuYtSfsMU7nJ</t>
  </si>
  <si>
    <t>https://drive.google.com/open?id=16mvWN2hA7CkwqiiWrZCz5hnLcsZ9DHCj</t>
  </si>
  <si>
    <t>Шаргородський</t>
  </si>
  <si>
    <t>Шаргород</t>
  </si>
  <si>
    <t>Героїв Майдану</t>
  </si>
  <si>
    <t>ксерокопіювання та здійснення торгівлі канцелярськими товарами</t>
  </si>
  <si>
    <t>11/1686</t>
  </si>
  <si>
    <t>9290/7/99-00-10-03-02-07</t>
  </si>
  <si>
    <t>https://drive.google.com/open?id=1MyJmL1wbtBXzSom_G1pNQDApjgyrcm9B</t>
  </si>
  <si>
    <t>Частина нежитлового вбудованого приміщення у підвалі 3-поверхового корпусу адміністративної будівлі (літ. А)</t>
  </si>
  <si>
    <t>https://drive.google.com/open?id=1AKAtqib8oJrrz-o93xDc8GfORS4izNQx, https://drive.google.com/open?id=1kYTNH92UDJiFL92C7A0hEAP6ozDeNxgt, https://drive.google.com/open?id=1d_QV8-2B7TfkjIZdjjzu9I8GiHAV_Fge</t>
  </si>
  <si>
    <t>https://drive.google.com/open?id=1mEg4xhoA5boQ70W2gzas3USEOXa2iGJ_</t>
  </si>
  <si>
    <t>Надання ксерокопіювальних послуг, продаж канцелярських та супутніх товарів</t>
  </si>
  <si>
    <t>9038/9/02-32-12-02</t>
  </si>
  <si>
    <t>6170/7/99-00-12-03-02-07</t>
  </si>
  <si>
    <t>https://drive.google.com/open?id=1BebmpJy5blyCkhWAc-ZfB1QGUOuan_nS</t>
  </si>
  <si>
    <t>Договір № ВІ-106501 від 17.02.2020</t>
  </si>
  <si>
    <t>Договір № 6121 від 22.04.2020</t>
  </si>
  <si>
    <t>Договір № 20/021 від 30.01.2020</t>
  </si>
  <si>
    <t>Договір № 408/01-20 від 31.01.2020</t>
  </si>
  <si>
    <t>https://drive.google.com/open?id=1a-7FU80nCyPIaIz-3JBYcW5Y9iUiz6Xd</t>
  </si>
  <si>
    <t>нежитлові вбудовані приміщення, на 1-му поверсі громадсько-побутового корпусу</t>
  </si>
  <si>
    <t>https://drive.google.com/open?id=1lyu5Nvh_lkXUBqut_CN2qLQ2TonNIwa7, https://drive.google.com/open?id=1HLIVw6AUsM0e14dcgYKNHzAVBmi8USKj, https://drive.google.com/open?id=1pUnwuizDeYdJunRo_2saElyXq31GcUKw, https://drive.google.com/open?id=1ll3891nlJXzQQ_v5wy6M-_mGTTQck8aE</t>
  </si>
  <si>
    <t>https://drive.google.com/open?id=1xXcvvICw2DAM2XS8duey7bObkO3u60xV</t>
  </si>
  <si>
    <t>Вінницький національний аграрний університет</t>
  </si>
  <si>
    <t>00497236</t>
  </si>
  <si>
    <t>Ладижин</t>
  </si>
  <si>
    <t>Петра Кравчика</t>
  </si>
  <si>
    <t>зберігання архіву</t>
  </si>
  <si>
    <t>16/766</t>
  </si>
  <si>
    <t>1/11-382</t>
  </si>
  <si>
    <t>https://drive.google.com/open?id=1OQFa2ynJ2LOW6kLf0X5Iz05j71HD65F3</t>
  </si>
  <si>
    <t>№1508/13  від 14.08.2020</t>
  </si>
  <si>
    <t>№3856-ЗЭ-ЛаТЄС від 17.02.2020</t>
  </si>
  <si>
    <t>№3896-ЗЭ-ЛаТЄС від 27.02.2020</t>
  </si>
  <si>
    <t>№53 від 27.04.2020</t>
  </si>
  <si>
    <t>Будівля мийки</t>
  </si>
  <si>
    <t>https://drive.google.com/open?id=1JyRM6qgGgcI5EeHgUOgKyTlw0j9nqeVC, https://drive.google.com/open?id=1iIrwd4qRr1Q_p8Wi5B6i-_7qgYjml_e6, https://drive.google.com/open?id=1F7taWi8I8lN04wDJjxXcDuQhvbmgDRji, https://drive.google.com/open?id=1-6_s6_NrPefjcOsvrMm7eJaazSK8sp5S</t>
  </si>
  <si>
    <t>https://drive.google.com/open?id=1AfBy9vJbNzx-jC1AApagpkYuyBiGPxOY</t>
  </si>
  <si>
    <t>ДП "Одеський морський торговельний порт"</t>
  </si>
  <si>
    <t>01125666</t>
  </si>
  <si>
    <t>Митна</t>
  </si>
  <si>
    <t>1/2</t>
  </si>
  <si>
    <t>41-31/1-269/1788</t>
  </si>
  <si>
    <t>https://drive.google.com/open?id=1EtfCH8dLTBMtXn8jto1388_yQarZiKDC</t>
  </si>
  <si>
    <t>https://drive.google.com/open?id=1Z4Ri-H4Zre5imD5EQ-weWlLu575XQBR3</t>
  </si>
  <si>
    <t>https://drive.google.com/open?id=1uSlhwg3aj2utuFZFwCtZpuDXVmwAnrKT</t>
  </si>
  <si>
    <t>КД-18620 від 16.08.2013</t>
  </si>
  <si>
    <t>КД-18736/10б-П-ОДФ-13 від 30.09.2013</t>
  </si>
  <si>
    <t>КД-18736 /106-П-ОДФ-13 19.08.2013</t>
  </si>
  <si>
    <t>будівля їдальні №14</t>
  </si>
  <si>
    <t>https://drive.google.com/open?id=1R6ijF8qB1v-sLnQU84rUFsyGo-Wz88um, https://drive.google.com/open?id=1L5RHi5C8hmOP_LxTQykwR_JciYaKvUTU, https://drive.google.com/open?id=135PuzSSdtf0ZaxB0oLT8cNKeyJ_Zo_nq, https://drive.google.com/open?id=1PLpNmOGrrMkHRyX7eMk68W4ttRevgn4_, https://drive.google.com/open?id=1b2DF89zgmsZ1mW_tyLalDiFGO714NmPB</t>
  </si>
  <si>
    <t>https://drive.google.com/open?id=1-fDe_tn-8xHi5qB9hoNXg7WXHisf4jLF</t>
  </si>
  <si>
    <t>Державне підприємство "Одеський морський торговельний порт"</t>
  </si>
  <si>
    <t xml:space="preserve">Митна </t>
  </si>
  <si>
    <t>1/1</t>
  </si>
  <si>
    <t>41-13/1-270/1787</t>
  </si>
  <si>
    <t>https://drive.google.com/open?id=1063oAAdCPeGvY2TcOXC8twQ3UQyHcfMk</t>
  </si>
  <si>
    <t>https://drive.google.com/open?id=1bkUgbFeOgSR9vQ1PcXb3LNYbtGeL-kQd</t>
  </si>
  <si>
    <t>https://drive.google.com/open?id=10gVFVyzj9FwDsMHU18I2m9_C0VQ7Hnkr</t>
  </si>
  <si>
    <t>№КД-18620 від 16.08.2013</t>
  </si>
  <si>
    <t>№КД-18736/106-П-ОДФ-13 від 30.09.2013</t>
  </si>
  <si>
    <t>№КД-18736/106-П-ОДФ-13</t>
  </si>
  <si>
    <t>https://drive.google.com/open?id=1HuvAG_-JUag7O8XX-sthL5xIeRnbMlq5, https://drive.google.com/open?id=1TOoH8sF76W7Ng9ZvgqSOOS17nDX-a3g2, https://drive.google.com/open?id=1_fjifteXSPvHwQdDG0YAH7y0F41wq3J2, https://drive.google.com/open?id=18OKhrmKOWR5F7FBwdubN4jD1d6JIkpoU, https://drive.google.com/open?id=1j_1gz6s3u2PaCqtW1syjkpmK-d-GTWcH</t>
  </si>
  <si>
    <t>https://drive.google.com/open?id=1QEOMQPepteDdurY-BpG0vhvp6DWXCYbw</t>
  </si>
  <si>
    <t>розміщення їдальні, що не здійснює продаж товарів підакцизної групи у навчальному закладі</t>
  </si>
  <si>
    <t>16/1252</t>
  </si>
  <si>
    <t>https://drive.google.com/open?id=1Lvb1OTeuQYtzpScCKc5tNaFuilE7-tI7</t>
  </si>
  <si>
    <t>№1508/13 від 14.08.2020</t>
  </si>
  <si>
    <t>https://drive.google.com/open?id=1x4-zYjI5LEuLStU_pKiqyNIohRX0cugx</t>
  </si>
  <si>
    <t>https://drive.google.com/open?id=15jIfIuvlJAYyP2TlNvdwumltsGAfuK1c</t>
  </si>
  <si>
    <t>Житомирський торговельно-економічний коледж КНТЕУ</t>
  </si>
  <si>
    <t>Чуднівськка</t>
  </si>
  <si>
    <t>розміщення буфету в навчальному закладі без реалізації товарів підакцизної групи</t>
  </si>
  <si>
    <t>1/11-1215</t>
  </si>
  <si>
    <t>https://drive.google.com/open?id=17fZNN9N4wM2cwWnMvo_03PpZIkj9SIx8</t>
  </si>
  <si>
    <t>№ 06-229 від 28.12.2018</t>
  </si>
  <si>
    <t>№ 1/20 від 12.02.2020</t>
  </si>
  <si>
    <t>№51 від 23.01.2020</t>
  </si>
  <si>
    <t>№ 343 від 17.04.2020</t>
  </si>
  <si>
    <t>https://drive.google.com/open?id=1STdSslLUHm-he39KdzrBbV6NDP_4dd63, https://drive.google.com/open?id=10zNzUrTCHTXsK_VNtfWBdotJOZ3bRdQA, https://drive.google.com/open?id=1E_-yLDfRtam4Ucf5nJgqHJ2spYlNk2k6</t>
  </si>
  <si>
    <t>https://drive.google.com/open?id=17Ua0TwmZhnGdnV0iRFn-ZOp5GYDBken9</t>
  </si>
  <si>
    <t>Ніжинський</t>
  </si>
  <si>
    <t>Ніжин</t>
  </si>
  <si>
    <t>Московська</t>
  </si>
  <si>
    <t>22а</t>
  </si>
  <si>
    <t>51.0537152,31.8895834</t>
  </si>
  <si>
    <t>1017/124/05/23-2020</t>
  </si>
  <si>
    <t>12205/09/31-2020</t>
  </si>
  <si>
    <t>https://drive.google.com/open?id=1lQRzZc5Ry0yXAFuc_7cugm_Lx7rzPts5</t>
  </si>
  <si>
    <t>https://drive.google.com/open?id=19R9DE6RWpvRY-t0K7ls2Jd-KbXBRqrhl</t>
  </si>
  <si>
    <t>orenda.khmelnytskiy@gmail.com</t>
  </si>
  <si>
    <t>rent_khmelnytsk@spfu.gov.ua</t>
  </si>
  <si>
    <t>Державне майно (приміщення), розташоване у житловій будівлі</t>
  </si>
  <si>
    <t>Приміщення першого поверху трьохповерхової житлової будівлі</t>
  </si>
  <si>
    <t>https://drive.google.com/open?id=1DQTmJkLXyo2bWNOcGiyLYl3wUSmsfSSA, https://drive.google.com/open?id=11uqugpIbKvLVrfjAan8CS1WCIkadcn5g, https://drive.google.com/open?id=1Z_E8Lw_hVLsW8X3sjNSNTc1jP7SVWVkz</t>
  </si>
  <si>
    <t>https://drive.google.com/open?id=1vjAr3SdN2ifOij_Mjn7yZNyQ-vdiiq7J</t>
  </si>
  <si>
    <t>Центрально-Західне міжрегіональне управління Міністерства юстиції</t>
  </si>
  <si>
    <t>Хмельницька обл.</t>
  </si>
  <si>
    <t>Ярмолинці</t>
  </si>
  <si>
    <t>Хмельницька</t>
  </si>
  <si>
    <t>1А</t>
  </si>
  <si>
    <t>1700-2020/6-9-105/2141-2020</t>
  </si>
  <si>
    <t>35092/6846-32-20/15.4</t>
  </si>
  <si>
    <t>279-у</t>
  </si>
  <si>
    <t>https://drive.google.com/open?id=1R3K1rAdRSyZ9W7u2X7-Fqvfz7HC1eA5A</t>
  </si>
  <si>
    <t>https://drive.google.com/open?id=1a_AGfzBI6wCCL9iCoWbWuqh-D-qimNYv</t>
  </si>
  <si>
    <t>Нежитлові вбудовані приміщення на 1-му поверсі 2-поверхової адміністративної будівлі (літ.А)</t>
  </si>
  <si>
    <t>https://drive.google.com/open?id=1x0JCdCvdnIdBnZcrtDCPP0vf53v0s_Is, https://drive.google.com/open?id=1GSFUHxMuOyU8ncGbmcW7oTZm3wZkNjxe, https://drive.google.com/open?id=1_8LnZ1d0woHHU70DVc3AdX7eIONFvBYR</t>
  </si>
  <si>
    <t>https://drive.google.com/open?id=1k-_HjwBzGobL6jzkaM0VvQiQl8v6te1x</t>
  </si>
  <si>
    <t>11/1527</t>
  </si>
  <si>
    <t>4740/7/99-00-12-03-02-07</t>
  </si>
  <si>
    <t>https://drive.google.com/open?id=1c_NFqrltalx03jlSy6OsGIvqEqsOomRj</t>
  </si>
  <si>
    <t>Договір № 1/КК-0000003 від 14.02.2020</t>
  </si>
  <si>
    <t>https://drive.google.com/open?id=1Y-s1OEx9tfn0QzvhdquMsJkMLPt7l40M</t>
  </si>
  <si>
    <t>частина будівлі РММ (адмін.будівля) Требухівської дільниці</t>
  </si>
  <si>
    <t>https://drive.google.com/open?id=15CXEqga3_q2sHqfVL10HF1gH33EpSJjg, https://drive.google.com/open?id=1pyjdXtWQBI4DqWqJsKixkr1NYRfpIVqa, https://drive.google.com/open?id=1pPArpGnGXOylhASz0dsDuTRYsfNfweoP</t>
  </si>
  <si>
    <t>https://drive.google.com/open?id=1SiQr4jNLlL_hJ2lGewEA3VhzjnWkirJ7</t>
  </si>
  <si>
    <t>Басейнове управління водних ресурсів середнього Дніпра</t>
  </si>
  <si>
    <t>Броварський р-н</t>
  </si>
  <si>
    <t>Требухів</t>
  </si>
  <si>
    <t>Парникова</t>
  </si>
  <si>
    <t>01-01/141</t>
  </si>
  <si>
    <t>127-б</t>
  </si>
  <si>
    <t>https://drive.google.com/open?id=1O2-od-WnZ9f_0wzeFQ8WGK41mxayFeFl</t>
  </si>
  <si>
    <t>https://drive.google.com/open?id=1bIAH3OHQfbkqICuG8xyhMGLV9D72goou</t>
  </si>
  <si>
    <t>https://drive.google.com/open?id=11wrVF8yf_7tt5CA7HbuMcqq1QS9PBN8A</t>
  </si>
  <si>
    <t>https://drive.google.com/open?id=1N41jqWXEIZAwnY52pPQAYBsF7hzhbbjs, https://drive.google.com/open?id=1Djp2LUjBBZxSlPG_kV_6FwPBYtMMwihQ, https://drive.google.com/open?id=1hppqZ2hYKp7vkfCAsWUAh0hupx48Ibrl</t>
  </si>
  <si>
    <t>https://drive.google.com/open?id=1g9yeGmoD8Nq-KiGvGFfM9U0nvxRh7w06</t>
  </si>
  <si>
    <t>01-01/139</t>
  </si>
  <si>
    <t>https://drive.google.com/open?id=1miBYd9tv2zfhSPO0FDaoP6NbvbF9d9gr</t>
  </si>
  <si>
    <t>https://drive.google.com/open?id=1Jb6VxhvvzzpriTHzhQimW9xfNrKz4WTA</t>
  </si>
  <si>
    <t>https://drive.google.com/open?id=1RotUytcu7iW3wvT9j6lyla9IlJOxfW8a</t>
  </si>
  <si>
    <t>https://drive.google.com/open?id=1fqbKUm7LNcmEoK0PDArXf2t1OsVoV792</t>
  </si>
  <si>
    <t>https://drive.google.com/open?id=10bNweLe54V94qCjB9qvTaGPe5422DeFu</t>
  </si>
  <si>
    <t>Броварський</t>
  </si>
  <si>
    <t>01-01/140</t>
  </si>
  <si>
    <t>https://drive.google.com/open?id=1O_JWVMJGdyaTVHxlXJuH-v-82qLH8W8c</t>
  </si>
  <si>
    <t>https://drive.google.com/open?id=1aaKCy-sEGLgmDK36bZeub1Jch3Q9wEHR</t>
  </si>
  <si>
    <t>https://drive.google.com/open?id=1p_4Ogcqg9UV9aaKmk-7ZD6cI-Hh25BPH</t>
  </si>
  <si>
    <t>Нежитлові вбудовані приміщення 1-поверхової будівлі їдальні (літ. А2)</t>
  </si>
  <si>
    <t>https://drive.google.com/open?id=1Q9VFfhyO7NEis7S9I9VhOdbiKm4J1-3K, https://drive.google.com/open?id=1HRj4oUACk6M96rJiMcgT5_b6A0V4y6Ms, https://drive.google.com/open?id=1QS5pn_nvkpIKw5NvSz8Arpu_dY8yU0mY, https://drive.google.com/open?id=1mcbNwvp1ID_zIPdeXsE1AWDhF0n4_8GF</t>
  </si>
  <si>
    <t>https://drive.google.com/open?id=1DrD-7H_W5J7OpP2dhW3apOWLjSE5fsyb</t>
  </si>
  <si>
    <t>Барський коледж транспорту та будівництва Національного транспортного університету</t>
  </si>
  <si>
    <t>03450695</t>
  </si>
  <si>
    <t>Барський</t>
  </si>
  <si>
    <t>Бар</t>
  </si>
  <si>
    <t>11/14</t>
  </si>
  <si>
    <t>16/1087</t>
  </si>
  <si>
    <t>1/11-4931</t>
  </si>
  <si>
    <t>https://drive.google.com/open?id=1Ur7h752KcrwH2jYqfpTxoMHB0yUTh72O</t>
  </si>
  <si>
    <t>Договір № БА-100500 від 03.03.2020</t>
  </si>
  <si>
    <t>Договір № 22 від 30.01.2020</t>
  </si>
  <si>
    <t>Нежитлове вбудоване приміщення на 1-му поверсі 3-поверхової будівлі адміністративного корпусу (літ.А)</t>
  </si>
  <si>
    <t>https://drive.google.com/open?id=1a6DKqHX6_rwvwbUejLYw7-NzSUAceuzE, https://drive.google.com/open?id=1C1AwgQ2-uyJ34-UTpPrutc95o2KGk-3v, https://drive.google.com/open?id=1R-bx8tv_gsQosw2d9wrWCqIcj5bWlyU3</t>
  </si>
  <si>
    <t>https://drive.google.com/open?id=1SntVJgV_L9nDr2xLNdIj8rKcW6nFcIrJ</t>
  </si>
  <si>
    <t>Надання ксерокопіювальних послуг, продажу канрцелярських, продовольчих та непродовольчих товарів</t>
  </si>
  <si>
    <t>11/1943</t>
  </si>
  <si>
    <t>8740/7/99-00-12-03-02-7</t>
  </si>
  <si>
    <t>https://drive.google.com/open?id=1T2FrLo_Wq8vvd1BKdHIfQRgdYD9fTVGZ</t>
  </si>
  <si>
    <t>https://drive.google.com/open?id=12DhKc4C9xX-jrQHaL8ui5mK_I_N2CwKM</t>
  </si>
  <si>
    <t>прибудова до котельні (бетонний майданчик літ. №1)</t>
  </si>
  <si>
    <t>https://drive.google.com/open?id=13VKwrcuRP9YcEs536U6y32_c4fueW9l7, https://drive.google.com/open?id=1dPi5q8Xo5sUJ8-KP968_M47PzvVt937G, https://drive.google.com/open?id=1ZwYzaJp3kxE1d71P1JQt7v9g9eRWtWAH</t>
  </si>
  <si>
    <t>https://drive.google.com/open?id=1AsjMkNHqyRyIrGljzeLA4FNz14eYatvf</t>
  </si>
  <si>
    <t>Державна установа "Вінницька виправна колонія (№86)"</t>
  </si>
  <si>
    <t>08562594</t>
  </si>
  <si>
    <t>5 - Тренажерні зали, заклади фізичної культури і спорту, діяльність з організації та проведення занять різними видами спорту, 8 - Заклади харчування, кафе, бари, ресторани, які здійснюють продаж товарів підакцизної групи. Торговельні об’єкти, які здійснюють продаж товарів підакцизної групи, 11 - Нічні клуби. Ресторани з нічним режимом роботи (після 22 год). Сауни, лазні. Організація концертів та іншої видовищно-розважальної діяльності. Готелі, хостели, турбази, мотелі, кемпінги, літні будиночки. Комп’ютерні клуби та Інтернет-кафе, 16 - Стоянки автомобілів. Розміщення транспортних підприємств з перевезення пасажирів і вантажів. Станції технічного обслуговування автомобілів</t>
  </si>
  <si>
    <t>11/2525</t>
  </si>
  <si>
    <t>34523/9262-32-20/15.4</t>
  </si>
  <si>
    <t>https://drive.google.com/open?id=1w9ftHlm_h0AnGEbzTShjUeBsliviO929</t>
  </si>
  <si>
    <t>№104700 від 24.01.2020</t>
  </si>
  <si>
    <t>№126 від 27.01.2020</t>
  </si>
  <si>
    <t>лист балансоутримувача щодо заборони суборенди від 29.07.2020 №15/2630</t>
  </si>
  <si>
    <t>Вбудоване нежитлове приміщення в будівлі гуртожитку № 3</t>
  </si>
  <si>
    <t>https://drive.google.com/open?id=1AIwI2ZzmgR532B6pk6TCNwLYNcENTGLc, https://drive.google.com/open?id=1LWqDOp6-CBcBC1Krh2sk5Hm49_6C0Gmr, https://drive.google.com/open?id=1K1ElIrLrGGkQHqkVuP1QxLgjYLCHsh25, https://drive.google.com/open?id=1GaCOSFG-rwlDyPnSUVTXzhQYIzyPvjn2, https://drive.google.com/open?id=1ltOq3w2rc4NgMXk5YNulsDrqCPie5kf7</t>
  </si>
  <si>
    <t>https://drive.google.com/open?id=1RSsBNtN7FIxiS6Aeb9JEmnqGN1fe_NTH</t>
  </si>
  <si>
    <t>https://drive.google.com/open?id=1kOUgHSWblPmaGlqaaaI3XKZgYuMw5rC0</t>
  </si>
  <si>
    <t>https://drive.google.com/open?id=1gNTq_KmR1kfYBX4-u6br32Zz5slGbso0</t>
  </si>
  <si>
    <t>https://drive.google.com/open?id=1w7GRq4shg4ZJIzUVf1TMBtgj92YrP6gW</t>
  </si>
  <si>
    <t>https://drive.google.com/open?id=1c6Rw41FynR2f9wvA1Ty0BPZ6jCG6hUuF</t>
  </si>
  <si>
    <t xml:space="preserve">№202Е </t>
  </si>
  <si>
    <t xml:space="preserve">№173-В, №173-К  </t>
  </si>
  <si>
    <t xml:space="preserve">№16/20 </t>
  </si>
  <si>
    <t>https://drive.google.com/open?id=14tLYsr7Ao9CFZk4_sbkciRWS4EOyrBpJ</t>
  </si>
  <si>
    <t>ОГОЛОШЕННЯ про передачу в оренду через аукціон нерухоме майно відповідно до Переліку нерухомого державного майна, щодо якого прийнято рішення про передачу в оренду на аукціоні</t>
  </si>
  <si>
    <t>Назва аукціону</t>
  </si>
  <si>
    <t>Повне найменування орендодавця</t>
  </si>
  <si>
    <t>Адреса орендодавця</t>
  </si>
  <si>
    <t>49000,  м. Дніпро, вул.Центральна, 6, тел. (056) 744 34 52, Е-mаіl: dnipro@spfu.gov.ua</t>
  </si>
  <si>
    <t>Повне найменування балансоутримувача</t>
  </si>
  <si>
    <t>Адреса балансоутримувача</t>
  </si>
  <si>
    <t>Назва об'єкта оренди</t>
  </si>
  <si>
    <t>Тип об’єкта</t>
  </si>
  <si>
    <t>Фотографічне зображення майна</t>
  </si>
  <si>
    <t>Місцезнаходження об’єкта</t>
  </si>
  <si>
    <t>Загальна площа об’єкта, кв. м</t>
  </si>
  <si>
    <t>Корисна площа об’єкта, кв. м</t>
  </si>
  <si>
    <t>Характеристика об’єкта оренди</t>
  </si>
  <si>
    <t>Поверховий план об’єкта</t>
  </si>
  <si>
    <t>Технічний стан об'єкта оренди та інформація про сплату комунальних послуг</t>
  </si>
  <si>
    <t>Інформація про наявність окремих особових рахунків на об’єкт оренди, відкритих постачальниками комунальних послуг</t>
  </si>
  <si>
    <t>Ступінь потужності електромережі</t>
  </si>
  <si>
    <t>Водозабезпечення</t>
  </si>
  <si>
    <t>Каналізація</t>
  </si>
  <si>
    <t>Газифікація</t>
  </si>
  <si>
    <t>Опалення (централізоване від зовнішніх мереж)</t>
  </si>
  <si>
    <t>Опалення (автономне)</t>
  </si>
  <si>
    <t>Лічильник на тепло</t>
  </si>
  <si>
    <t>Вентиляція</t>
  </si>
  <si>
    <t>Кондиціонування</t>
  </si>
  <si>
    <t>Телекомунікації (телефонізація)</t>
  </si>
  <si>
    <t>Телекомунікації (телебачення)</t>
  </si>
  <si>
    <t>Телекомунікації (Інтернет)</t>
  </si>
  <si>
    <t>Ліфт</t>
  </si>
  <si>
    <t>Охоронна сигналізація</t>
  </si>
  <si>
    <t>Пожежна сигналізація</t>
  </si>
  <si>
    <t>Умови та додаткові умови оренди</t>
  </si>
  <si>
    <t>Строк оренди</t>
  </si>
  <si>
    <t>Стартова орендна плата без урахування ПДВ – для електронного аукціону, грн</t>
  </si>
  <si>
    <t>Стартова орендна плата без урахування ПДВ – для електронного аукціону із зниженням стартової ціни, грн</t>
  </si>
  <si>
    <t>Стартова орендна плата без урахування ПДВ – для електронного аукціону за методом покрокового зниження стартової орендної плати та подальшого подання цінових пропозицій, грн</t>
  </si>
  <si>
    <t>Цільове призначення об’єкта оренди: можна використовувати майно за будь-яким призначенням або є обмеження у використанні</t>
  </si>
  <si>
    <t>Обмеження щодо цільового призначення об’єкта оренди, встановлені відповідно до п. 29 Порядку</t>
  </si>
  <si>
    <t>Використання частини майна, на яке поширюються обмеження відповідно до 29 п. Порядку, з метою надання супутніх послуг, які не можуть бути забезпечені безпосередньо самимим закладами</t>
  </si>
  <si>
    <t xml:space="preserve">Об'єкт оренди може бути використаний за будь-яким цільовим призначенням, крім таких груп цільових призначень (не більше 5 груп із переліку груп цільових призначень, визначених у Додатку 3 до Порядку). Групи цільових призначень, за якими об'єкт не може бути використаний, затверджується рішенням орендодавця як одна із додаткових умов оренди (інформацію про рішення орендодавця див. нижче) </t>
  </si>
  <si>
    <t>Наявність рішення про затвердження додаткових умов оренди</t>
  </si>
  <si>
    <t>Тип додаткової умови оренди</t>
  </si>
  <si>
    <t>Рішення орендодавця про затвердження додаткових умов оренди</t>
  </si>
  <si>
    <t>Письмова згода на передачу майна в суборенду відповідно до п.169</t>
  </si>
  <si>
    <t>Вимоги до орендаря</t>
  </si>
  <si>
    <t>Потенційний орендар повинен відповідати вимогам до особи орендаря, визначеним статтею 4 Закону України «Про оренду державного та комунального майна».</t>
  </si>
  <si>
    <t>Контактні дані (номер телефону і адреса електронної пошти працівника орендодавця (балансоутримувача) для звернень про ознайомлення з об’єктом оренди</t>
  </si>
  <si>
    <t>Інформація про аукціон та його умови</t>
  </si>
  <si>
    <t>Дата аукціону</t>
  </si>
  <si>
    <t>Спосіб аукціону</t>
  </si>
  <si>
    <t>електронний аукціон</t>
  </si>
  <si>
    <t>Кінцевий строк подання заяви на участь в аукціоні</t>
  </si>
  <si>
    <t>Розмір мінімального кроку підвищення стартової орендної плати під час аукціону, грн</t>
  </si>
  <si>
    <t>Розмір гарантійного внеску, грн</t>
  </si>
  <si>
    <t>Розмір реєстраційного внеску, грн</t>
  </si>
  <si>
    <t>472,30</t>
  </si>
  <si>
    <t>Кількість кроків аукціону за методом покрокового зниження стартової орендної плати та подальшого подання цінових пропозицій</t>
  </si>
  <si>
    <t>Посилання на сторінку офіційного веб-сайта адміністратора, на якій зазначені реквізити рахунків операторів електронних майданчиків, відкритих для сплати потенційними орендарями гарантійних та реєстраційних внесків</t>
  </si>
  <si>
    <t>https://prozorro.sale/info/elektronni-majdanchiki-ets-prozorroprodazhi-cbd2</t>
  </si>
  <si>
    <t>Найменування установи (банку, казначейства), її місцезнахїодження та номери рахунків у національній та іноземній валюті, відкритих для внесення операторами електронних майданчиків реєстраційних внесків потенційних орендарів та проведення переможцями аукціонів розрахунків за орендовані об'єкти</t>
  </si>
  <si>
    <t xml:space="preserve">Реквізити  розрахунків операторів ЕМ для сплати гарантійного та реєстраційного внеску за посиланням на сторінку веб-сайта адміністратора, на якій зазначені реквізити таких рахунків https://prozorro.sale/info/elektronni-majdanchiki-ets-prozorroprodazhi-cbd2.
Оператор електронного майданчика здійснює перерахування реєстраційного внеску на казначейські рахунки за такими реквізитами:
в національній валюті:
Одержувач: Регіональне відділення ФДМУ по Дніпропетровській, Запорізькій та Кіровоградській  областях
Рахунок № UA928201720355179003001055549 (для перерахування  реєстраційного внеску)
Банк одержувача: ГУ ДКСУ у Дніпропетровській області
Код ЄДРПОУ 42767945
</t>
  </si>
  <si>
    <t>Період між аукціоном та аукціоном із зниженням стартової ціни, аукціоном із зниженням стартової ціни та аукціоном за методом покрокового зниження стартової ціни та подальшого подання цінових пропозицій</t>
  </si>
  <si>
    <t>20-35 календарних днів з дати оприлюднення оголошення електронною торговою системою про передачу майна в оренду</t>
  </si>
  <si>
    <t>Єдине посилання на веб-сторінку адміністратора, на якій є посилання в алфавітному порядку на веб-сторінки операторів електронного майданчика, які мають право використовувати електронний майданчик і з якими адміністратор уклав відповідний договір</t>
  </si>
  <si>
    <t>Проєкт договору</t>
  </si>
  <si>
    <t>Додається до оголошення про передачу нерухомого майна в оренду</t>
  </si>
  <si>
    <t>Інша додаткова інформація</t>
  </si>
  <si>
    <t>Чи зобов’язаний орендар компенсувати витрати, пов’язані з проведенням незалежної оцінки</t>
  </si>
  <si>
    <t>Сума компенсації витрат, пов’язаних з проведенням незалежної оцінки, грн</t>
  </si>
  <si>
    <t>Інформація про те, що об’єктом оренди є пам’ятка культурної спадщини, щойно виявлений об’єкт культурної спадщини чи його частина</t>
  </si>
  <si>
    <t xml:space="preserve">Витрати, які зобов’язаний компенсувати орендар, пов’язані з укладенням охоронного договору, грн
</t>
  </si>
  <si>
    <t>Чи має орендар компенсувати балансоутримувачу сплату земельного податку за користування земельною ділянкою, на якій розташований об'єкт оренди (будівля, її частина або споруда, до складу якої входить об'єкт оренди)</t>
  </si>
  <si>
    <t xml:space="preserve">Витрати, які зобов’язаний компенсувати орендар за користування земельною ділянкою </t>
  </si>
  <si>
    <t>Інформація про об'єкт оренди, що міститься в Переліку першого типу, в обсязі, визначеному пунктом 26 Порядку міститься за посиланням:</t>
  </si>
  <si>
    <t>https://docs.google.com/spreadsheets/d/1IWJPsrp6vGjyZS-uNHkxLF6r0tTUBCDDD858yHPvk6M/edit#gid=589654536</t>
  </si>
  <si>
    <t xml:space="preserve">Дата аукціону 09 листопада 2020  року. Час проведення аукціону встановлюється електронною торговою системою відповідно до вимог Порядку проведення електронних аукціонів.
</t>
  </si>
  <si>
    <t>1% стартової орендної плати</t>
  </si>
  <si>
    <t>Оренда частини холу навчально-лабораторного корпусу №2 площею 3,0 кв.м., розташованого за адресою: Дніпропетровська обл., м. Дніпро, вул. Володимира Моссаковського, 2а</t>
  </si>
  <si>
    <t>49044, м. Дніпро, вул. Володимира Моссаковського, 2а</t>
  </si>
  <si>
    <t>Режим роботи п’ятиденний з 9.00 до 17.30.  ПІБ контактної особи: Козирь Тетяна Борисівна, тел.+380672781735</t>
  </si>
  <si>
    <t>Кінцевий строк подання заяви на участь в аукціоні 08 листопада 2020 року, встановлюється електронною торговою системою для кожного електронного аукціону окремо в проміжку часу з 19-30 до 20-30 години дня, що передує дню проведення електронного аукціону</t>
  </si>
</sst>
</file>

<file path=xl/styles.xml><?xml version="1.0" encoding="utf-8"?>
<styleSheet xmlns="http://schemas.openxmlformats.org/spreadsheetml/2006/main">
  <numFmts count="3">
    <numFmt numFmtId="164" formatCode="m/d/yyyy\ h:mm:ss"/>
    <numFmt numFmtId="165" formatCode="d&quot;-&quot;mmm&quot;-&quot;yyyy"/>
    <numFmt numFmtId="166" formatCode="#,##0.0"/>
  </numFmts>
  <fonts count="15">
    <font>
      <sz val="10"/>
      <color rgb="FF000000"/>
      <name val="Arial"/>
    </font>
    <font>
      <sz val="9"/>
      <color theme="1"/>
      <name val="Arial"/>
      <family val="2"/>
      <charset val="204"/>
    </font>
    <font>
      <sz val="10"/>
      <color theme="1"/>
      <name val="Arial"/>
      <family val="2"/>
      <charset val="204"/>
    </font>
    <font>
      <b/>
      <sz val="9"/>
      <color theme="1"/>
      <name val="Arial"/>
      <family val="2"/>
      <charset val="204"/>
    </font>
    <font>
      <b/>
      <sz val="10"/>
      <color theme="1"/>
      <name val="Arial"/>
      <family val="2"/>
      <charset val="204"/>
    </font>
    <font>
      <u/>
      <sz val="10"/>
      <color rgb="FF0000FF"/>
      <name val="Arial"/>
      <family val="2"/>
      <charset val="204"/>
    </font>
    <font>
      <u/>
      <sz val="10"/>
      <color rgb="FF0000FF"/>
      <name val="Arial"/>
      <family val="2"/>
      <charset val="204"/>
    </font>
    <font>
      <u/>
      <sz val="10"/>
      <color rgb="FF1155CC"/>
      <name val="Arial"/>
      <family val="2"/>
      <charset val="204"/>
    </font>
    <font>
      <b/>
      <sz val="10"/>
      <color rgb="FFFF0000"/>
      <name val="Arial"/>
      <family val="2"/>
      <charset val="204"/>
    </font>
    <font>
      <b/>
      <sz val="10"/>
      <color rgb="FF000000"/>
      <name val="Arial"/>
      <family val="2"/>
      <charset val="204"/>
    </font>
    <font>
      <sz val="10"/>
      <color rgb="FF000000"/>
      <name val="Arial"/>
      <family val="2"/>
      <charset val="204"/>
    </font>
    <font>
      <u/>
      <sz val="10"/>
      <color rgb="FF000000"/>
      <name val="Arial"/>
      <family val="2"/>
      <charset val="204"/>
    </font>
    <font>
      <sz val="10"/>
      <color rgb="FFFF0000"/>
      <name val="Arial"/>
      <family val="2"/>
      <charset val="204"/>
    </font>
    <font>
      <u/>
      <sz val="10"/>
      <color rgb="FF0000FF"/>
      <name val="Arial"/>
      <family val="2"/>
      <charset val="204"/>
    </font>
    <font>
      <u/>
      <sz val="10"/>
      <color rgb="FF1155CC"/>
      <name val="Arial"/>
      <family val="2"/>
      <charset val="204"/>
    </font>
  </fonts>
  <fills count="12">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CFE2F3"/>
        <bgColor rgb="FFCFE2F3"/>
      </patternFill>
    </fill>
    <fill>
      <patternFill patternType="solid">
        <fgColor rgb="FFD9EAD3"/>
        <bgColor rgb="FFD9EAD3"/>
      </patternFill>
    </fill>
    <fill>
      <patternFill patternType="solid">
        <fgColor rgb="FFFFF2CC"/>
        <bgColor rgb="FFFFF2CC"/>
      </patternFill>
    </fill>
    <fill>
      <patternFill patternType="solid">
        <fgColor rgb="FFF4CCCC"/>
        <bgColor rgb="FFF4CCCC"/>
      </patternFill>
    </fill>
    <fill>
      <patternFill patternType="solid">
        <fgColor rgb="FFFFFF00"/>
        <bgColor rgb="FFFFFF00"/>
      </patternFill>
    </fill>
    <fill>
      <patternFill patternType="solid">
        <fgColor rgb="FFF3F3F3"/>
        <bgColor rgb="FFF3F3F3"/>
      </patternFill>
    </fill>
    <fill>
      <patternFill patternType="solid">
        <fgColor rgb="FFC9DAF8"/>
        <bgColor rgb="FFC9DAF8"/>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70">
    <xf numFmtId="0" fontId="0" fillId="0" borderId="0" xfId="0" applyFont="1" applyAlignment="1"/>
    <xf numFmtId="0" fontId="1" fillId="2" borderId="0" xfId="0" applyFont="1" applyFill="1" applyAlignment="1">
      <alignment horizontal="center" vertical="center" wrapText="1"/>
    </xf>
    <xf numFmtId="0" fontId="2" fillId="3" borderId="0" xfId="0" applyFont="1" applyFill="1" applyAlignment="1">
      <alignment horizontal="center" vertical="center" wrapText="1"/>
    </xf>
    <xf numFmtId="0" fontId="2" fillId="0" borderId="0" xfId="0" applyFont="1" applyAlignment="1">
      <alignment horizontal="center" vertical="center" wrapText="1"/>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 fillId="0" borderId="0" xfId="0" applyFont="1" applyAlignment="1"/>
    <xf numFmtId="164" fontId="2" fillId="0" borderId="0" xfId="0" applyNumberFormat="1" applyFont="1" applyAlignment="1"/>
    <xf numFmtId="4" fontId="2" fillId="0" borderId="0" xfId="0" applyNumberFormat="1" applyFont="1"/>
    <xf numFmtId="0" fontId="5" fillId="0" borderId="0" xfId="0" applyFont="1" applyAlignment="1"/>
    <xf numFmtId="0" fontId="2" fillId="0" borderId="0" xfId="0" applyFont="1"/>
    <xf numFmtId="165" fontId="2" fillId="0" borderId="0" xfId="0" applyNumberFormat="1" applyFont="1" applyAlignment="1"/>
    <xf numFmtId="4" fontId="2" fillId="0" borderId="0" xfId="0" applyNumberFormat="1" applyFont="1" applyAlignment="1"/>
    <xf numFmtId="10" fontId="2" fillId="0" borderId="0" xfId="0" applyNumberFormat="1" applyFont="1"/>
    <xf numFmtId="0" fontId="2" fillId="0" borderId="0" xfId="0" quotePrefix="1" applyFont="1" applyAlignment="1"/>
    <xf numFmtId="166" fontId="2" fillId="0" borderId="0" xfId="0" applyNumberFormat="1" applyFont="1"/>
    <xf numFmtId="14" fontId="2" fillId="0" borderId="0" xfId="0" applyNumberFormat="1" applyFont="1" applyAlignment="1"/>
    <xf numFmtId="0" fontId="2" fillId="7" borderId="0" xfId="0" applyFont="1" applyFill="1" applyAlignment="1"/>
    <xf numFmtId="166" fontId="2" fillId="0" borderId="0" xfId="0" applyNumberFormat="1" applyFont="1" applyAlignment="1"/>
    <xf numFmtId="165" fontId="2" fillId="0" borderId="0" xfId="0" applyNumberFormat="1" applyFont="1"/>
    <xf numFmtId="0" fontId="2" fillId="0" borderId="0" xfId="0" applyFont="1" applyAlignment="1"/>
    <xf numFmtId="0" fontId="6" fillId="7" borderId="0" xfId="0" applyFont="1" applyFill="1" applyAlignment="1"/>
    <xf numFmtId="0" fontId="2" fillId="7" borderId="0" xfId="0" applyFont="1" applyFill="1"/>
    <xf numFmtId="0" fontId="7" fillId="0" borderId="0" xfId="0" applyFont="1" applyAlignment="1"/>
    <xf numFmtId="0" fontId="2" fillId="0" borderId="0" xfId="0" applyFont="1" applyAlignment="1">
      <alignment wrapText="1"/>
    </xf>
    <xf numFmtId="10" fontId="2" fillId="7" borderId="0" xfId="0" applyNumberFormat="1" applyFont="1" applyFill="1"/>
    <xf numFmtId="4" fontId="2" fillId="7" borderId="0" xfId="0" applyNumberFormat="1" applyFont="1" applyFill="1" applyAlignment="1"/>
    <xf numFmtId="3" fontId="2" fillId="0" borderId="0" xfId="0" applyNumberFormat="1" applyFont="1" applyAlignment="1"/>
    <xf numFmtId="0" fontId="8" fillId="0" borderId="0" xfId="0" applyFont="1" applyAlignment="1"/>
    <xf numFmtId="14" fontId="2" fillId="8" borderId="0" xfId="0" applyNumberFormat="1" applyFont="1" applyFill="1" applyAlignment="1"/>
    <xf numFmtId="0" fontId="2" fillId="8" borderId="0" xfId="0" applyFont="1" applyFill="1" applyAlignment="1"/>
    <xf numFmtId="0" fontId="9" fillId="0" borderId="2" xfId="0" applyFont="1" applyBorder="1" applyAlignment="1">
      <alignment horizontal="left"/>
    </xf>
    <xf numFmtId="0" fontId="9" fillId="0" borderId="3" xfId="0" applyFont="1" applyBorder="1" applyAlignment="1">
      <alignment horizontal="left" wrapText="1"/>
    </xf>
    <xf numFmtId="0" fontId="9" fillId="9" borderId="0" xfId="0" applyFont="1" applyFill="1" applyAlignment="1">
      <alignment horizontal="center" wrapText="1"/>
    </xf>
    <xf numFmtId="0" fontId="9" fillId="10" borderId="1" xfId="0" applyFont="1" applyFill="1" applyBorder="1" applyAlignment="1">
      <alignment horizontal="center" wrapText="1"/>
    </xf>
    <xf numFmtId="0" fontId="10" fillId="0" borderId="1" xfId="0" applyFont="1" applyBorder="1" applyAlignment="1">
      <alignment wrapText="1"/>
    </xf>
    <xf numFmtId="0" fontId="8" fillId="6" borderId="3" xfId="0" applyFont="1" applyFill="1" applyBorder="1" applyAlignment="1">
      <alignment wrapText="1"/>
    </xf>
    <xf numFmtId="0" fontId="10" fillId="0" borderId="4" xfId="0" applyFont="1" applyBorder="1" applyAlignment="1">
      <alignment wrapText="1"/>
    </xf>
    <xf numFmtId="0" fontId="10" fillId="0" borderId="5" xfId="0" applyFont="1" applyBorder="1" applyAlignment="1">
      <alignment wrapText="1"/>
    </xf>
    <xf numFmtId="0" fontId="2" fillId="0" borderId="5" xfId="0" applyFont="1" applyBorder="1" applyAlignment="1">
      <alignment horizontal="left" wrapText="1"/>
    </xf>
    <xf numFmtId="0" fontId="10" fillId="0" borderId="1" xfId="0" applyFont="1" applyBorder="1" applyAlignment="1">
      <alignment wrapText="1"/>
    </xf>
    <xf numFmtId="4" fontId="10" fillId="0" borderId="1" xfId="0" applyNumberFormat="1" applyFont="1" applyBorder="1" applyAlignment="1">
      <alignment horizontal="left" wrapText="1"/>
    </xf>
    <xf numFmtId="4" fontId="10" fillId="0" borderId="5" xfId="0" applyNumberFormat="1" applyFont="1" applyBorder="1" applyAlignment="1">
      <alignment horizontal="left" wrapText="1"/>
    </xf>
    <xf numFmtId="0" fontId="10" fillId="0" borderId="4" xfId="0" applyFont="1" applyBorder="1" applyAlignment="1">
      <alignment vertical="center" wrapText="1"/>
    </xf>
    <xf numFmtId="0" fontId="10" fillId="0" borderId="5" xfId="0" applyFont="1" applyBorder="1" applyAlignment="1">
      <alignment wrapText="1"/>
    </xf>
    <xf numFmtId="0" fontId="10" fillId="0" borderId="5" xfId="0" applyFont="1" applyBorder="1" applyAlignment="1">
      <alignment horizontal="left" wrapText="1"/>
    </xf>
    <xf numFmtId="0" fontId="11" fillId="0" borderId="5" xfId="0" applyFont="1" applyBorder="1" applyAlignment="1">
      <alignment wrapText="1"/>
    </xf>
    <xf numFmtId="0" fontId="9" fillId="9" borderId="2" xfId="0" applyFont="1" applyFill="1" applyBorder="1" applyAlignment="1">
      <alignment horizontal="center" wrapText="1"/>
    </xf>
    <xf numFmtId="0" fontId="9" fillId="9" borderId="3" xfId="0" applyFont="1" applyFill="1" applyBorder="1" applyAlignment="1">
      <alignment horizontal="center" wrapText="1"/>
    </xf>
    <xf numFmtId="0" fontId="10" fillId="0" borderId="4" xfId="0" applyFont="1" applyBorder="1" applyAlignment="1">
      <alignment horizontal="left" wrapText="1"/>
    </xf>
    <xf numFmtId="0" fontId="10" fillId="0" borderId="5" xfId="0" applyFont="1" applyBorder="1" applyAlignment="1">
      <alignment horizontal="left" wrapText="1"/>
    </xf>
    <xf numFmtId="0" fontId="10" fillId="0" borderId="5" xfId="0" applyFont="1" applyBorder="1" applyAlignment="1">
      <alignment vertical="center" wrapText="1"/>
    </xf>
    <xf numFmtId="0" fontId="2" fillId="0" borderId="5" xfId="0" applyFont="1" applyBorder="1" applyAlignment="1">
      <alignment wrapText="1"/>
    </xf>
    <xf numFmtId="0" fontId="10" fillId="0" borderId="1" xfId="0" applyFont="1" applyBorder="1" applyAlignment="1">
      <alignment vertical="center" wrapText="1"/>
    </xf>
    <xf numFmtId="0" fontId="2" fillId="0" borderId="1" xfId="0" applyFont="1" applyBorder="1" applyAlignment="1">
      <alignment wrapText="1"/>
    </xf>
    <xf numFmtId="0" fontId="12" fillId="6" borderId="3" xfId="0" applyFont="1" applyFill="1" applyBorder="1" applyAlignment="1">
      <alignment wrapText="1"/>
    </xf>
    <xf numFmtId="0" fontId="2" fillId="11" borderId="0" xfId="0" applyFont="1" applyFill="1" applyAlignment="1"/>
    <xf numFmtId="0" fontId="2" fillId="11" borderId="0" xfId="0" applyFont="1" applyFill="1"/>
    <xf numFmtId="0" fontId="10" fillId="0" borderId="1" xfId="0" applyFont="1" applyBorder="1" applyAlignment="1">
      <alignment horizontal="left" wrapText="1"/>
    </xf>
    <xf numFmtId="0" fontId="13" fillId="0" borderId="1" xfId="0" applyFont="1" applyBorder="1" applyAlignment="1">
      <alignment vertical="top" wrapText="1"/>
    </xf>
    <xf numFmtId="0" fontId="12" fillId="6" borderId="1" xfId="0" applyFont="1" applyFill="1" applyBorder="1" applyAlignment="1">
      <alignment vertical="top" wrapText="1"/>
    </xf>
    <xf numFmtId="0" fontId="14" fillId="0" borderId="1" xfId="0" applyFont="1" applyBorder="1" applyAlignment="1">
      <alignment vertical="top" wrapText="1"/>
    </xf>
    <xf numFmtId="0" fontId="9" fillId="9" borderId="2" xfId="0" applyFont="1" applyFill="1" applyBorder="1" applyAlignment="1">
      <alignment horizontal="left" wrapText="1"/>
    </xf>
    <xf numFmtId="0" fontId="2" fillId="0" borderId="0" xfId="0" applyFont="1" applyAlignment="1">
      <alignment wrapText="1"/>
    </xf>
    <xf numFmtId="0" fontId="12" fillId="0" borderId="1" xfId="0" applyFont="1" applyBorder="1" applyAlignment="1"/>
    <xf numFmtId="0" fontId="12" fillId="0" borderId="0" xfId="0" applyFont="1" applyAlignment="1"/>
  </cellXfs>
  <cellStyles count="1">
    <cellStyle name="Обычный" xfId="0" builtinId="0"/>
  </cellStyles>
  <dxfs count="6">
    <dxf>
      <fill>
        <patternFill patternType="solid">
          <fgColor rgb="FFF4CCCC"/>
          <bgColor rgb="FFF4CCCC"/>
        </patternFill>
      </fill>
    </dxf>
    <dxf>
      <fill>
        <patternFill patternType="solid">
          <fgColor rgb="FFF4CCCC"/>
          <bgColor rgb="FFF4CCCC"/>
        </patternFill>
      </fill>
    </dxf>
    <dxf>
      <fill>
        <patternFill patternType="solid">
          <fgColor rgb="FFB7E1CD"/>
          <bgColor rgb="FFB7E1CD"/>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1DcyrWieqYiKGNfIzT6TalwQ9nUDo4GV4" TargetMode="External"/><Relationship Id="rId671" Type="http://schemas.openxmlformats.org/officeDocument/2006/relationships/hyperlink" Target="https://drive.google.com/open?id=1J1jLKfRiq7lADY4ypjMFLpdbOJMe9pli" TargetMode="External"/><Relationship Id="rId769" Type="http://schemas.openxmlformats.org/officeDocument/2006/relationships/hyperlink" Target="https://drive.google.com/open?id=1ykUQYZzqKVGa6iUi25jgvlv7XvsI8yRX" TargetMode="External"/><Relationship Id="rId21" Type="http://schemas.openxmlformats.org/officeDocument/2006/relationships/hyperlink" Target="https://prozorro.sale/auction/UA-PS-2020-09-25-000205-3" TargetMode="External"/><Relationship Id="rId324" Type="http://schemas.openxmlformats.org/officeDocument/2006/relationships/hyperlink" Target="https://drive.google.com/open?id=1LCSmIlUsFdiwC1D76D5Yq_AUPA0yd2hu" TargetMode="External"/><Relationship Id="rId531" Type="http://schemas.openxmlformats.org/officeDocument/2006/relationships/hyperlink" Target="https://drive.google.com/open?id=1oqaGVp0b522wkvITlKgqiLUvY7Ip8hq_" TargetMode="External"/><Relationship Id="rId629" Type="http://schemas.openxmlformats.org/officeDocument/2006/relationships/hyperlink" Target="https://drive.google.com/open?id=1Bt727yzpAQAxZqRME4rbeUhciWCqNi7X" TargetMode="External"/><Relationship Id="rId170" Type="http://schemas.openxmlformats.org/officeDocument/2006/relationships/hyperlink" Target="https://drive.google.com/open?id=1BYRG-jOEpCKbbvaqI9_qUXwOB9Gaegom" TargetMode="External"/><Relationship Id="rId836" Type="http://schemas.openxmlformats.org/officeDocument/2006/relationships/hyperlink" Target="https://drive.google.com/open?id=1gNTq_KmR1kfYBX4-u6br32Zz5slGbso0" TargetMode="External"/><Relationship Id="rId268" Type="http://schemas.openxmlformats.org/officeDocument/2006/relationships/hyperlink" Target="https://drive.google.com/open?id=1096yRYYdHHB1aIwXg2Uh0WD63qoPhZY5" TargetMode="External"/><Relationship Id="rId475" Type="http://schemas.openxmlformats.org/officeDocument/2006/relationships/hyperlink" Target="https://drive.google.com/open?id=1xaV6ogPeb3CBr7bDeH7Y4B5vj8MRhzCY" TargetMode="External"/><Relationship Id="rId682" Type="http://schemas.openxmlformats.org/officeDocument/2006/relationships/hyperlink" Target="https://drive.google.com/open?id=1NiC9WrZSduAUGQGWR1f4ypkfke7JSXE1" TargetMode="External"/><Relationship Id="rId32" Type="http://schemas.openxmlformats.org/officeDocument/2006/relationships/hyperlink" Target="https://drive.google.com/open?id=1G--76RwYo6SFxgf7sp_torSX99FsshdR" TargetMode="External"/><Relationship Id="rId128" Type="http://schemas.openxmlformats.org/officeDocument/2006/relationships/hyperlink" Target="https://drive.google.com/open?id=1wyyflV66ST3_ciF2lUwpJhSHD-SlF_-L" TargetMode="External"/><Relationship Id="rId335" Type="http://schemas.openxmlformats.org/officeDocument/2006/relationships/hyperlink" Target="https://drive.google.com/open?id=1NfyeURzP-ZmFcrbx7mxToQGL_DqSoIj7" TargetMode="External"/><Relationship Id="rId542" Type="http://schemas.openxmlformats.org/officeDocument/2006/relationships/hyperlink" Target="https://drive.google.com/open?id=1Mb0KMSy0jjeYcXEJbMuOS6sL1mjehsDJ" TargetMode="External"/><Relationship Id="rId181" Type="http://schemas.openxmlformats.org/officeDocument/2006/relationships/hyperlink" Target="https://drive.google.com/open?id=12nQW_5ctq6US7d7Kr8JoP4mHHi3TI0bj" TargetMode="External"/><Relationship Id="rId402" Type="http://schemas.openxmlformats.org/officeDocument/2006/relationships/hyperlink" Target="https://drive.google.com/open?id=1ptBCCQ8q8pTciSoI0tH97pI8PCVyLRld" TargetMode="External"/><Relationship Id="rId279" Type="http://schemas.openxmlformats.org/officeDocument/2006/relationships/hyperlink" Target="https://drive.google.com/open?id=1HcUUJJXlvMUx2PlGw2CuO0uhbPpMR1hQ" TargetMode="External"/><Relationship Id="rId486" Type="http://schemas.openxmlformats.org/officeDocument/2006/relationships/hyperlink" Target="https://drive.google.com/open?id=1Ukr8rmZ3c-C7k4az15Mv2mmuZA-u_Nor" TargetMode="External"/><Relationship Id="rId693" Type="http://schemas.openxmlformats.org/officeDocument/2006/relationships/hyperlink" Target="https://drive.google.com/open?id=1ulwu0lY2f1Jht_3KxOxUDHP627MQyWpN" TargetMode="External"/><Relationship Id="rId707" Type="http://schemas.openxmlformats.org/officeDocument/2006/relationships/hyperlink" Target="https://drive.google.com/open?id=1Q157SOvz34PHbmP1oOCSXtHrbQnob8NZ" TargetMode="External"/><Relationship Id="rId43" Type="http://schemas.openxmlformats.org/officeDocument/2006/relationships/hyperlink" Target="https://drive.google.com/open?id=11T3YpX5Lm8MQfrJEoKcZXQNQegLRoSYW" TargetMode="External"/><Relationship Id="rId139" Type="http://schemas.openxmlformats.org/officeDocument/2006/relationships/hyperlink" Target="https://drive.google.com/open?id=1WHeL1oN4aGBeJ17El7fTYZh_qO8ZCsCt" TargetMode="External"/><Relationship Id="rId346" Type="http://schemas.openxmlformats.org/officeDocument/2006/relationships/hyperlink" Target="https://drive.google.com/open?id=1t9QUfHI6oB7lkwgOFQjfjoGL3i2soei3" TargetMode="External"/><Relationship Id="rId553" Type="http://schemas.openxmlformats.org/officeDocument/2006/relationships/hyperlink" Target="https://drive.google.com/open?id=125ps0OVNomwVv17LjuiofPU9HQ8X57M4" TargetMode="External"/><Relationship Id="rId760" Type="http://schemas.openxmlformats.org/officeDocument/2006/relationships/hyperlink" Target="https://drive.google.com/open?id=1BJgoU2mwEIji3jsc4YaMQAfnz4u-QtSb" TargetMode="External"/><Relationship Id="rId192" Type="http://schemas.openxmlformats.org/officeDocument/2006/relationships/hyperlink" Target="https://drive.google.com/open?id=1O2bd-kxlHAkixpHMy0H95gop4YUAkksB" TargetMode="External"/><Relationship Id="rId206" Type="http://schemas.openxmlformats.org/officeDocument/2006/relationships/hyperlink" Target="https://drive.google.com/open?id=1CAm8-Mw8oeB69TcUsl8I8YCn7JCvjo2q" TargetMode="External"/><Relationship Id="rId413" Type="http://schemas.openxmlformats.org/officeDocument/2006/relationships/hyperlink" Target="https://drive.google.com/open?id=1H5c8EGmyccYDk2L03XYYoY1n6MHlTz_I" TargetMode="External"/><Relationship Id="rId497" Type="http://schemas.openxmlformats.org/officeDocument/2006/relationships/hyperlink" Target="https://drive.google.com/open?id=1zAHeZ5q2ChhMo7Q_iGmJZ_-dpZFIsN3q" TargetMode="External"/><Relationship Id="rId620" Type="http://schemas.openxmlformats.org/officeDocument/2006/relationships/hyperlink" Target="https://drive.google.com/open?id=1aJoESTAJOypK_Qcr2FcKBq9UB8uQG-Us" TargetMode="External"/><Relationship Id="rId718" Type="http://schemas.openxmlformats.org/officeDocument/2006/relationships/hyperlink" Target="https://drive.google.com/open?id=1uDaHyYDVA1DNUyoVZRxYS-ZKUKovYgZG" TargetMode="External"/><Relationship Id="rId357" Type="http://schemas.openxmlformats.org/officeDocument/2006/relationships/hyperlink" Target="https://drive.google.com/open?id=19iF6xNKxpjvisqBAU54kq0snmeNPMJ7R" TargetMode="External"/><Relationship Id="rId54" Type="http://schemas.openxmlformats.org/officeDocument/2006/relationships/hyperlink" Target="https://drive.google.com/open?id=1BFXwNMXh8st1jHOkfTvsxGIV-FfWnV-Z" TargetMode="External"/><Relationship Id="rId217" Type="http://schemas.openxmlformats.org/officeDocument/2006/relationships/hyperlink" Target="https://drive.google.com/open?id=15UuqG0Ow3osnaFhzyTH9HxGL0GAZC9PE" TargetMode="External"/><Relationship Id="rId564" Type="http://schemas.openxmlformats.org/officeDocument/2006/relationships/hyperlink" Target="https://drive.google.com/open?id=1voR0TF8U_DNHTW6OLbL3bE_Tsz67Jo-w" TargetMode="External"/><Relationship Id="rId771" Type="http://schemas.openxmlformats.org/officeDocument/2006/relationships/hyperlink" Target="https://drive.google.com/open?id=1Oq1ETrUxCCgx3TE6rRikApgtIWdXSb35" TargetMode="External"/><Relationship Id="rId259" Type="http://schemas.openxmlformats.org/officeDocument/2006/relationships/hyperlink" Target="https://drive.google.com/open?id=1oOFi3Pt3mmd33PpSPke9tBqhj7XNAe8P" TargetMode="External"/><Relationship Id="rId424" Type="http://schemas.openxmlformats.org/officeDocument/2006/relationships/hyperlink" Target="https://drive.google.com/open?id=1-k3gPN18sEj7dV7obhERs0x-olFYh5pA" TargetMode="External"/><Relationship Id="rId466" Type="http://schemas.openxmlformats.org/officeDocument/2006/relationships/hyperlink" Target="https://drive.google.com/open?id=1NwryTUvHRBHv2EMnYSBsCLVLl3yMmFZP" TargetMode="External"/><Relationship Id="rId631" Type="http://schemas.openxmlformats.org/officeDocument/2006/relationships/hyperlink" Target="https://drive.google.com/open?id=1cZNIbXBvufwImUf5WPAQL3AqnG7lpTFp" TargetMode="External"/><Relationship Id="rId673" Type="http://schemas.openxmlformats.org/officeDocument/2006/relationships/hyperlink" Target="https://drive.google.com/open?id=1lJZ-fWMKdyRgVnIJlfY1BvauwGpbe2DB" TargetMode="External"/><Relationship Id="rId729" Type="http://schemas.openxmlformats.org/officeDocument/2006/relationships/hyperlink" Target="https://drive.google.com/open?id=1XzuEs2qJeLGKQ59YK_qB1FkHt6VrPq_n" TargetMode="External"/><Relationship Id="rId23" Type="http://schemas.openxmlformats.org/officeDocument/2006/relationships/hyperlink" Target="https://drive.google.com/open?id=1myNvNcUOrmKJY0f-uFn34v-HIbDz_mtJ" TargetMode="External"/><Relationship Id="rId119" Type="http://schemas.openxmlformats.org/officeDocument/2006/relationships/hyperlink" Target="https://drive.google.com/open?id=1lQuwUUuUi79KKsJe6YqjiK3EsF2aQRiO" TargetMode="External"/><Relationship Id="rId270" Type="http://schemas.openxmlformats.org/officeDocument/2006/relationships/hyperlink" Target="https://drive.google.com/open?id=1SJcdCqvEd58V-KT82qQYc4h8w9z7xRPP" TargetMode="External"/><Relationship Id="rId326" Type="http://schemas.openxmlformats.org/officeDocument/2006/relationships/hyperlink" Target="https://drive.google.com/open?id=1bN_PfZKMcziulQ7_QLzec538nLj4EHxa" TargetMode="External"/><Relationship Id="rId533" Type="http://schemas.openxmlformats.org/officeDocument/2006/relationships/hyperlink" Target="https://drive.google.com/open?id=1yEqXlybAQb1C1fP25VTyr2bSnhy7iySI" TargetMode="External"/><Relationship Id="rId65" Type="http://schemas.openxmlformats.org/officeDocument/2006/relationships/hyperlink" Target="https://drive.google.com/open?id=1m0n8sGg6mZk1NEqxOq6vqjy_2G5FN-jQ" TargetMode="External"/><Relationship Id="rId130" Type="http://schemas.openxmlformats.org/officeDocument/2006/relationships/hyperlink" Target="https://drive.google.com/open?id=13c1R-KzxrVpsmVs3CaZBcCdmnrFQd10s" TargetMode="External"/><Relationship Id="rId368" Type="http://schemas.openxmlformats.org/officeDocument/2006/relationships/hyperlink" Target="https://drive.google.com/open?id=1YPB0gAaxWc2EFpkt5zsWGacX3Wyivr5V" TargetMode="External"/><Relationship Id="rId575" Type="http://schemas.openxmlformats.org/officeDocument/2006/relationships/hyperlink" Target="https://drive.google.com/open?id=1XtIcmnttBo9Akm_PJ-PxgJVnOURA1O-G" TargetMode="External"/><Relationship Id="rId740" Type="http://schemas.openxmlformats.org/officeDocument/2006/relationships/hyperlink" Target="https://drive.google.com/open?id=1k-yW8-qypm3xA0mmHZ2DDddMZUIU_D3q" TargetMode="External"/><Relationship Id="rId782" Type="http://schemas.openxmlformats.org/officeDocument/2006/relationships/hyperlink" Target="https://drive.google.com/open?id=1STK6JdzLSmC9qcV7wEglS5zmpIqoxsrs" TargetMode="External"/><Relationship Id="rId838" Type="http://schemas.openxmlformats.org/officeDocument/2006/relationships/hyperlink" Target="https://drive.google.com/open?id=1c6Rw41FynR2f9wvA1Ty0BPZ6jCG6hUuF" TargetMode="External"/><Relationship Id="rId172" Type="http://schemas.openxmlformats.org/officeDocument/2006/relationships/hyperlink" Target="https://drive.google.com/open?id=1pcXFbtQwlP34KvQcPIB0_CsZwM9hneyV" TargetMode="External"/><Relationship Id="rId228" Type="http://schemas.openxmlformats.org/officeDocument/2006/relationships/hyperlink" Target="https://drive.google.com/open?id=1bsi7pZKJn0pIXM7A07PBG-cWBnl8FLXP" TargetMode="External"/><Relationship Id="rId435" Type="http://schemas.openxmlformats.org/officeDocument/2006/relationships/hyperlink" Target="https://drive.google.com/open?id=1NEBji7FQPBNcLWua0jYhZ0ujymFMCsHi" TargetMode="External"/><Relationship Id="rId477" Type="http://schemas.openxmlformats.org/officeDocument/2006/relationships/hyperlink" Target="https://drive.google.com/open?id=10jCXJ2ZQV4teMu7w0ZDzQz-jbieAKAWC" TargetMode="External"/><Relationship Id="rId600" Type="http://schemas.openxmlformats.org/officeDocument/2006/relationships/hyperlink" Target="https://drive.google.com/open?id=1ecNulEMuRQO_JfZ7hOciuFLN3FZeMiDF" TargetMode="External"/><Relationship Id="rId642" Type="http://schemas.openxmlformats.org/officeDocument/2006/relationships/hyperlink" Target="https://drive.google.com/open?id=1PAyvx_wcJz4NXKdebrmEuAe0338bDZqP" TargetMode="External"/><Relationship Id="rId684" Type="http://schemas.openxmlformats.org/officeDocument/2006/relationships/hyperlink" Target="https://drive.google.com/open?id=1L4bW8Gd-POpLaD6oBo2juo-pEU3PH3RV" TargetMode="External"/><Relationship Id="rId281" Type="http://schemas.openxmlformats.org/officeDocument/2006/relationships/hyperlink" Target="https://drive.google.com/open?id=1OnDSJ17gDYP6O8ah2Wr8tKvHELeh6zOm" TargetMode="External"/><Relationship Id="rId337" Type="http://schemas.openxmlformats.org/officeDocument/2006/relationships/hyperlink" Target="https://drive.google.com/open?id=1PQgzVGOI6z2bNYbAHEdDgL7gdRVPg8_s" TargetMode="External"/><Relationship Id="rId502" Type="http://schemas.openxmlformats.org/officeDocument/2006/relationships/hyperlink" Target="https://drive.google.com/open?id=16GL77e5bvFc2pdeNp_ZCE_krRG1b75Lt" TargetMode="External"/><Relationship Id="rId34" Type="http://schemas.openxmlformats.org/officeDocument/2006/relationships/hyperlink" Target="https://drive.google.com/open?id=1uTVwM_tmO8y5thi3li-lpFOzhfAp2HgZ" TargetMode="External"/><Relationship Id="rId76" Type="http://schemas.openxmlformats.org/officeDocument/2006/relationships/hyperlink" Target="https://drive.google.com/open?id=16RE28zbg41-R5RtVvJJSycekz7kubc5v" TargetMode="External"/><Relationship Id="rId141" Type="http://schemas.openxmlformats.org/officeDocument/2006/relationships/hyperlink" Target="https://drive.google.com/open?id=1BuEVA26OkmGQxFt4JByyW2KqgEUmRjxZ" TargetMode="External"/><Relationship Id="rId379" Type="http://schemas.openxmlformats.org/officeDocument/2006/relationships/hyperlink" Target="https://drive.google.com/open?id=1OuOWGKZEpAhmtA-CF2GiOy4RyJILoLEi" TargetMode="External"/><Relationship Id="rId544" Type="http://schemas.openxmlformats.org/officeDocument/2006/relationships/hyperlink" Target="https://drive.google.com/open?id=1F3qQscheS2yH1rlEWURN8A-BLu8nrv-J" TargetMode="External"/><Relationship Id="rId586" Type="http://schemas.openxmlformats.org/officeDocument/2006/relationships/hyperlink" Target="https://drive.google.com/open?id=1J8MHTlnWDDHH3w4ivOvYLBWLIHeoVXNK" TargetMode="External"/><Relationship Id="rId751" Type="http://schemas.openxmlformats.org/officeDocument/2006/relationships/hyperlink" Target="https://drive.google.com/open?id=1IcO3-pt3HjIx7bNe_D4Q9pPA_ghgkqPw" TargetMode="External"/><Relationship Id="rId793" Type="http://schemas.openxmlformats.org/officeDocument/2006/relationships/hyperlink" Target="https://drive.google.com/open?id=1EtfCH8dLTBMtXn8jto1388_yQarZiKDC" TargetMode="External"/><Relationship Id="rId807" Type="http://schemas.openxmlformats.org/officeDocument/2006/relationships/hyperlink" Target="https://drive.google.com/open?id=19R9DE6RWpvRY-t0K7ls2Jd-KbXBRqrhl" TargetMode="External"/><Relationship Id="rId7" Type="http://schemas.openxmlformats.org/officeDocument/2006/relationships/hyperlink" Target="https://drive.google.com/open?id=14jt26-nX090o9FA6T6UcGUcVlfQQdLdh" TargetMode="External"/><Relationship Id="rId183" Type="http://schemas.openxmlformats.org/officeDocument/2006/relationships/hyperlink" Target="https://drive.google.com/open?id=1q58DV4sW6WZxnQg7hJRHmoBa7Nr7i_zQ" TargetMode="External"/><Relationship Id="rId239" Type="http://schemas.openxmlformats.org/officeDocument/2006/relationships/hyperlink" Target="https://drive.google.com/open?id=1yohlJj0sm4sinDqyFLkD-DZcbGP6HsI6" TargetMode="External"/><Relationship Id="rId390" Type="http://schemas.openxmlformats.org/officeDocument/2006/relationships/hyperlink" Target="https://drive.google.com/open?id=1AsW8aTbNavWnWZHJj0ZE4J5NO55skj6r" TargetMode="External"/><Relationship Id="rId404" Type="http://schemas.openxmlformats.org/officeDocument/2006/relationships/hyperlink" Target="https://drive.google.com/open?id=18Wg_m5kx6OJgqYsJRETeo3BMR5XI8zqk" TargetMode="External"/><Relationship Id="rId446" Type="http://schemas.openxmlformats.org/officeDocument/2006/relationships/hyperlink" Target="https://drive.google.com/open?id=1FY2camUttccX5Qi7-Zf9Z7XQ5facGtg7" TargetMode="External"/><Relationship Id="rId611" Type="http://schemas.openxmlformats.org/officeDocument/2006/relationships/hyperlink" Target="https://drive.google.com/open?id=1vkXiJkE7xnIYH8ESM4x-No5AF72r0XJZ" TargetMode="External"/><Relationship Id="rId653" Type="http://schemas.openxmlformats.org/officeDocument/2006/relationships/hyperlink" Target="https://drive.google.com/open?id=1mjhsWerckRhsIZ9g8CnOJLIBmyMcyVvE" TargetMode="External"/><Relationship Id="rId250" Type="http://schemas.openxmlformats.org/officeDocument/2006/relationships/hyperlink" Target="https://drive.google.com/open?id=1hjKldE2UshHbDMuR73D1majXJrdKbj-_" TargetMode="External"/><Relationship Id="rId292" Type="http://schemas.openxmlformats.org/officeDocument/2006/relationships/hyperlink" Target="https://drive.google.com/open?id=1varg1PK76mXYeDpZ2NyGXikD-ogITm1W" TargetMode="External"/><Relationship Id="rId306" Type="http://schemas.openxmlformats.org/officeDocument/2006/relationships/hyperlink" Target="https://drive.google.com/open?id=1Z2UhF_Z1ZekBdJajfGYZGlFp0RSUKDOQ" TargetMode="External"/><Relationship Id="rId488" Type="http://schemas.openxmlformats.org/officeDocument/2006/relationships/hyperlink" Target="https://drive.google.com/open?id=1MfVtVtrPc8QTaDRal1dA9w8guarV2SkH" TargetMode="External"/><Relationship Id="rId695" Type="http://schemas.openxmlformats.org/officeDocument/2006/relationships/hyperlink" Target="https://drive.google.com/open?id=1EUqlL5Ybd3SzdEDF9WrHQNrx_YA-omyU" TargetMode="External"/><Relationship Id="rId709" Type="http://schemas.openxmlformats.org/officeDocument/2006/relationships/hyperlink" Target="https://drive.google.com/open?id=1tjjdyXrbif9VpAEB8ecvakPGc0aFgvRE" TargetMode="External"/><Relationship Id="rId45" Type="http://schemas.openxmlformats.org/officeDocument/2006/relationships/hyperlink" Target="https://drive.google.com/open?id=19EUdQbHDv2gdJLm6QuSXGw3Ns7yB0l4k" TargetMode="External"/><Relationship Id="rId87" Type="http://schemas.openxmlformats.org/officeDocument/2006/relationships/hyperlink" Target="https://drive.google.com/open?id=156n2D8JdL010PNdA-PgcKRwe7f1vmz_k" TargetMode="External"/><Relationship Id="rId110" Type="http://schemas.openxmlformats.org/officeDocument/2006/relationships/hyperlink" Target="https://drive.google.com/open?id=1ajyF3iPek5Hi6Zm6Hmd7ctdN-H-kaf-M" TargetMode="External"/><Relationship Id="rId348" Type="http://schemas.openxmlformats.org/officeDocument/2006/relationships/hyperlink" Target="https://drive.google.com/open?id=19XJfcoUWNZQxkkWk03F8k5d1s2xYF3jv" TargetMode="External"/><Relationship Id="rId513" Type="http://schemas.openxmlformats.org/officeDocument/2006/relationships/hyperlink" Target="https://drive.google.com/open?id=1xzwBjCDBJmWscSK5En3LbGhhh-pl3w4t" TargetMode="External"/><Relationship Id="rId555" Type="http://schemas.openxmlformats.org/officeDocument/2006/relationships/hyperlink" Target="https://drive.google.com/open?id=1CpH4La2eMEfiCA62PemR7pcO3cpWBKlW" TargetMode="External"/><Relationship Id="rId597" Type="http://schemas.openxmlformats.org/officeDocument/2006/relationships/hyperlink" Target="https://drive.google.com/open?id=1p6rZ10ANPL28uNDzLEdD_RoNWZh37oO5" TargetMode="External"/><Relationship Id="rId720" Type="http://schemas.openxmlformats.org/officeDocument/2006/relationships/hyperlink" Target="https://drive.google.com/open?id=17cwyqcrrlavpmB-TOsWHGAT-pMmlAXuj" TargetMode="External"/><Relationship Id="rId762" Type="http://schemas.openxmlformats.org/officeDocument/2006/relationships/hyperlink" Target="https://drive.google.com/open?id=1oyRLIMemb87-8dnqwdJDqkuaxRbdoK6a" TargetMode="External"/><Relationship Id="rId818" Type="http://schemas.openxmlformats.org/officeDocument/2006/relationships/hyperlink" Target="https://drive.google.com/open?id=1g9yeGmoD8Nq-KiGvGFfM9U0nvxRh7w06" TargetMode="External"/><Relationship Id="rId152" Type="http://schemas.openxmlformats.org/officeDocument/2006/relationships/hyperlink" Target="https://drive.google.com/open?id=1LIEfG5sjIuqT7dPyjP_F7g4VYizkBV6J" TargetMode="External"/><Relationship Id="rId194" Type="http://schemas.openxmlformats.org/officeDocument/2006/relationships/hyperlink" Target="https://drive.google.com/open?id=1t_7CvTGetLrRYb_g6pgHryC49op45-Nx" TargetMode="External"/><Relationship Id="rId208" Type="http://schemas.openxmlformats.org/officeDocument/2006/relationships/hyperlink" Target="https://drive.google.com/open?id=12yuXN4XSO-l_zd3PSO9hPMUf-dnZEOZk" TargetMode="External"/><Relationship Id="rId415" Type="http://schemas.openxmlformats.org/officeDocument/2006/relationships/hyperlink" Target="https://drive.google.com/open?id=1RQxMNmiGhenW3iAWQ9jzlMGaj51e94SX" TargetMode="External"/><Relationship Id="rId457" Type="http://schemas.openxmlformats.org/officeDocument/2006/relationships/hyperlink" Target="https://drive.google.com/open?id=1nETw-7v1I0hDzfyBkod8FeJJiOp1Mnde" TargetMode="External"/><Relationship Id="rId622" Type="http://schemas.openxmlformats.org/officeDocument/2006/relationships/hyperlink" Target="https://drive.google.com/open?id=1L1Osm5on3SRWtU15FnNKJ7jtsyjEqTMR" TargetMode="External"/><Relationship Id="rId261" Type="http://schemas.openxmlformats.org/officeDocument/2006/relationships/hyperlink" Target="https://drive.google.com/open?id=1PU9vpZ9tEy6Y0IYlsuZ1xPimDQmIE9qI" TargetMode="External"/><Relationship Id="rId499" Type="http://schemas.openxmlformats.org/officeDocument/2006/relationships/hyperlink" Target="https://drive.google.com/open?id=1LvFUJSYarpB1q6IPRQl7Y0MrpxYcj6Iz" TargetMode="External"/><Relationship Id="rId664" Type="http://schemas.openxmlformats.org/officeDocument/2006/relationships/hyperlink" Target="https://drive.google.com/open?id=11fYJrSPUw5MBCa_eZhFHHUqYeA2c9KQM" TargetMode="External"/><Relationship Id="rId14" Type="http://schemas.openxmlformats.org/officeDocument/2006/relationships/hyperlink" Target="https://drive.google.com/open?id=1HZLacaoi8Rsx75-g1voGrq2LmvyMkaUf" TargetMode="External"/><Relationship Id="rId56" Type="http://schemas.openxmlformats.org/officeDocument/2006/relationships/hyperlink" Target="https://drive.google.com/open?id=1bs9Z3uELqyCHpcCK-jXCiqVtCkB9s-cj" TargetMode="External"/><Relationship Id="rId317" Type="http://schemas.openxmlformats.org/officeDocument/2006/relationships/hyperlink" Target="https://drive.google.com/open?id=1Dtamys4Wi34BBTYaZiJy4hmyLWCXyypU" TargetMode="External"/><Relationship Id="rId359" Type="http://schemas.openxmlformats.org/officeDocument/2006/relationships/hyperlink" Target="https://drive.google.com/open?id=1nsRnARx7B4-8Xua1EsgljjjPL6jq2bJk" TargetMode="External"/><Relationship Id="rId524" Type="http://schemas.openxmlformats.org/officeDocument/2006/relationships/hyperlink" Target="https://drive.google.com/open?id=1XbiQ2ZgV8Wegs2tfgYbK7WRSoIMkdFA6" TargetMode="External"/><Relationship Id="rId566" Type="http://schemas.openxmlformats.org/officeDocument/2006/relationships/hyperlink" Target="https://drive.google.com/open?id=1qAc4UVlddxWhE720XKl3nrxxJq_7wu1n" TargetMode="External"/><Relationship Id="rId731" Type="http://schemas.openxmlformats.org/officeDocument/2006/relationships/hyperlink" Target="https://drive.google.com/open?id=10vunCwwTo1-TvaXvRgKE0JZe0TQvZbcj" TargetMode="External"/><Relationship Id="rId773" Type="http://schemas.openxmlformats.org/officeDocument/2006/relationships/hyperlink" Target="https://drive.google.com/open?id=1PxJfoEzPPT3x_XeywZWWqtQ2YpvihRBJ" TargetMode="External"/><Relationship Id="rId98" Type="http://schemas.openxmlformats.org/officeDocument/2006/relationships/hyperlink" Target="https://drive.google.com/open?id=1shB7X-36ZKnksSV_dslVwtGejKtZ-NSg" TargetMode="External"/><Relationship Id="rId121" Type="http://schemas.openxmlformats.org/officeDocument/2006/relationships/hyperlink" Target="https://drive.google.com/open?id=1riKRrAXdnctFNO3_2k0v4EqY_-M8R9y_" TargetMode="External"/><Relationship Id="rId163" Type="http://schemas.openxmlformats.org/officeDocument/2006/relationships/hyperlink" Target="https://drive.google.com/open?id=1ToPdWsDbAbyzMt_Gu-A0w9J5ntiZk6tv" TargetMode="External"/><Relationship Id="rId219" Type="http://schemas.openxmlformats.org/officeDocument/2006/relationships/hyperlink" Target="https://drive.google.com/open?id=1CXJF2Jrvnpff9iuZ3TfdDjvKLRPlQNmd" TargetMode="External"/><Relationship Id="rId370" Type="http://schemas.openxmlformats.org/officeDocument/2006/relationships/hyperlink" Target="https://drive.google.com/open?id=1yz9-7Jnfq8CvGTQ3GjBQyLVVJTi1tdVj" TargetMode="External"/><Relationship Id="rId426" Type="http://schemas.openxmlformats.org/officeDocument/2006/relationships/hyperlink" Target="https://drive.google.com/open?id=1pd5v_gDqakl81vaOnQLl_U9TsURJKWux" TargetMode="External"/><Relationship Id="rId633" Type="http://schemas.openxmlformats.org/officeDocument/2006/relationships/hyperlink" Target="https://drive.google.com/open?id=1blSUuaupCMWdPVHek0wr35maWmi0mjuI" TargetMode="External"/><Relationship Id="rId829" Type="http://schemas.openxmlformats.org/officeDocument/2006/relationships/hyperlink" Target="https://drive.google.com/open?id=1SntVJgV_L9nDr2xLNdIj8rKcW6nFcIrJ" TargetMode="External"/><Relationship Id="rId230" Type="http://schemas.openxmlformats.org/officeDocument/2006/relationships/hyperlink" Target="https://drive.google.com/open?id=13eEEVUr0wHdCMDPz3Fe0-nhATbVaHChX" TargetMode="External"/><Relationship Id="rId468" Type="http://schemas.openxmlformats.org/officeDocument/2006/relationships/hyperlink" Target="https://drive.google.com/open?id=1NJ59yTfg_cRPPJRAoU0MAdKLLAeywFJC" TargetMode="External"/><Relationship Id="rId675" Type="http://schemas.openxmlformats.org/officeDocument/2006/relationships/hyperlink" Target="https://drive.google.com/open?id=1FRy3zf8ttO_1f2hUQJQ6WCP8FZ2XmAvn" TargetMode="External"/><Relationship Id="rId25" Type="http://schemas.openxmlformats.org/officeDocument/2006/relationships/hyperlink" Target="https://drive.google.com/open?id=1AiiuYt3zm_3Oe_D0AhB3zDPtYgCilAjl" TargetMode="External"/><Relationship Id="rId67" Type="http://schemas.openxmlformats.org/officeDocument/2006/relationships/hyperlink" Target="https://drive.google.com/open?id=1I_BuUuHi0MvGtPcJB4In5A1wygKrYK9g" TargetMode="External"/><Relationship Id="rId272" Type="http://schemas.openxmlformats.org/officeDocument/2006/relationships/hyperlink" Target="https://drive.google.com/open?id=1zUnpXqvUvEru4DbAZbLWzZv4B6q99Ga5" TargetMode="External"/><Relationship Id="rId328" Type="http://schemas.openxmlformats.org/officeDocument/2006/relationships/hyperlink" Target="https://drive.google.com/open?id=1n_KYbPYnauLgHURgz-R5tnmsURCwHX52" TargetMode="External"/><Relationship Id="rId535" Type="http://schemas.openxmlformats.org/officeDocument/2006/relationships/hyperlink" Target="https://drive.google.com/open?id=1bBGLccCTcAR0S6upFoGDgKf6ayEDddUG" TargetMode="External"/><Relationship Id="rId577" Type="http://schemas.openxmlformats.org/officeDocument/2006/relationships/hyperlink" Target="https://drive.google.com/open?id=11KMVEUZI6pMf6ESGn6braeLEgR9nRu6j" TargetMode="External"/><Relationship Id="rId700" Type="http://schemas.openxmlformats.org/officeDocument/2006/relationships/hyperlink" Target="https://drive.google.com/open?id=1Mi0zZpztwnYdBQNryH3lnP8NFtLl-fL5" TargetMode="External"/><Relationship Id="rId742" Type="http://schemas.openxmlformats.org/officeDocument/2006/relationships/hyperlink" Target="https://drive.google.com/open?id=1aQXxSBtEKjvntmvmAFBKUbaiAOost1xh" TargetMode="External"/><Relationship Id="rId132" Type="http://schemas.openxmlformats.org/officeDocument/2006/relationships/hyperlink" Target="https://drive.google.com/open?id=1EfQH-k6Tom-WJmRZY70076xRmxQO2eNC" TargetMode="External"/><Relationship Id="rId174" Type="http://schemas.openxmlformats.org/officeDocument/2006/relationships/hyperlink" Target="https://drive.google.com/open?id=1WB1TRupttuK7Nwx3SgtPe_qiRVN01loX" TargetMode="External"/><Relationship Id="rId381" Type="http://schemas.openxmlformats.org/officeDocument/2006/relationships/hyperlink" Target="https://drive.google.com/open?id=1G9ib1e-nZlmrLZpA6G8xF6QR-02j4vjY" TargetMode="External"/><Relationship Id="rId602" Type="http://schemas.openxmlformats.org/officeDocument/2006/relationships/hyperlink" Target="https://drive.google.com/open?id=1mEvbJQ2Vt6M8PsfWwuZEQfzngmKvB2Ri" TargetMode="External"/><Relationship Id="rId784" Type="http://schemas.openxmlformats.org/officeDocument/2006/relationships/hyperlink" Target="https://drive.google.com/open?id=1WkOMX-xV-T1fNMzpLCf-etZmwy7Mv63A" TargetMode="External"/><Relationship Id="rId241" Type="http://schemas.openxmlformats.org/officeDocument/2006/relationships/hyperlink" Target="https://drive.google.com/open?id=1a1TSOFDYIWE-l36FJFeL0EYiL9HPMU2I" TargetMode="External"/><Relationship Id="rId437" Type="http://schemas.openxmlformats.org/officeDocument/2006/relationships/hyperlink" Target="https://drive.google.com/open?id=1Oyy9UibpdZxNSgcR_jFNkdMf-Vb2Quyv" TargetMode="External"/><Relationship Id="rId479" Type="http://schemas.openxmlformats.org/officeDocument/2006/relationships/hyperlink" Target="https://drive.google.com/open?id=1MlJZIQjGRVgzB2imyt4gKd04MtjxMHnS" TargetMode="External"/><Relationship Id="rId644" Type="http://schemas.openxmlformats.org/officeDocument/2006/relationships/hyperlink" Target="https://drive.google.com/open?id=1xNkZIvHFz1Vmz8u4LdwPeAEcN98t-KvK" TargetMode="External"/><Relationship Id="rId686" Type="http://schemas.openxmlformats.org/officeDocument/2006/relationships/hyperlink" Target="https://drive.google.com/open?id=1UwuBSboXrHQ43_1FRL3T2J8Hp8i8O32h" TargetMode="External"/><Relationship Id="rId36" Type="http://schemas.openxmlformats.org/officeDocument/2006/relationships/hyperlink" Target="https://prozorro.sale/auction/UA-PS-2020-09-25-000082-1" TargetMode="External"/><Relationship Id="rId283" Type="http://schemas.openxmlformats.org/officeDocument/2006/relationships/hyperlink" Target="https://drive.google.com/open?id=1UiXT1iFdP1sw4pOVREuCDn_3-DIGLAVo" TargetMode="External"/><Relationship Id="rId339" Type="http://schemas.openxmlformats.org/officeDocument/2006/relationships/hyperlink" Target="https://drive.google.com/open?id=1W--pQ3vo_YHkXEMHaetL0txB-66lXdDR" TargetMode="External"/><Relationship Id="rId490" Type="http://schemas.openxmlformats.org/officeDocument/2006/relationships/hyperlink" Target="https://drive.google.com/open?id=1k1XDxdAPyqoMvWbtsOHbON74doFhJp0V" TargetMode="External"/><Relationship Id="rId504" Type="http://schemas.openxmlformats.org/officeDocument/2006/relationships/hyperlink" Target="https://drive.google.com/open?id=1Y9JEDd_rgP8H2bfOnSg_kP-d5SUsWwQX" TargetMode="External"/><Relationship Id="rId546" Type="http://schemas.openxmlformats.org/officeDocument/2006/relationships/hyperlink" Target="https://drive.google.com/open?id=1wm1uMchY6cQti1t4mLrrNlyqIg4mQolo" TargetMode="External"/><Relationship Id="rId711" Type="http://schemas.openxmlformats.org/officeDocument/2006/relationships/hyperlink" Target="https://drive.google.com/open?id=1bzszCWfLN4QZKO121JCYrVzVgkkIV63j" TargetMode="External"/><Relationship Id="rId753" Type="http://schemas.openxmlformats.org/officeDocument/2006/relationships/hyperlink" Target="https://drive.google.com/open?id=1e0tgfsRNJ6cbNFaJC3VonvaqzvwFbTx0" TargetMode="External"/><Relationship Id="rId78" Type="http://schemas.openxmlformats.org/officeDocument/2006/relationships/hyperlink" Target="https://drive.google.com/open?id=1-5oSK9Acrx6du0hynMD_Fgf6c194qyUQ" TargetMode="External"/><Relationship Id="rId101" Type="http://schemas.openxmlformats.org/officeDocument/2006/relationships/hyperlink" Target="https://drive.google.com/open?id=1G8j0ZjXPseTHD9Ozg_NymSf3e2FhPyBV" TargetMode="External"/><Relationship Id="rId143" Type="http://schemas.openxmlformats.org/officeDocument/2006/relationships/hyperlink" Target="https://drive.google.com/open?id=1mXNw0xLjpOCIQaiwSZn0mZ6EkEzbVNk4" TargetMode="External"/><Relationship Id="rId185" Type="http://schemas.openxmlformats.org/officeDocument/2006/relationships/hyperlink" Target="https://drive.google.com/open?id=16yd38c45-81zeRHT3m-kpImxN906WX7S" TargetMode="External"/><Relationship Id="rId350" Type="http://schemas.openxmlformats.org/officeDocument/2006/relationships/hyperlink" Target="https://drive.google.com/open?id=1zbExvJHdS7xfGraCmKDVYTCb_hsfIWSW" TargetMode="External"/><Relationship Id="rId406" Type="http://schemas.openxmlformats.org/officeDocument/2006/relationships/hyperlink" Target="https://drive.google.com/open?id=1tPeuO0mPTZM17tP1ipz421f2Alr2RcSe" TargetMode="External"/><Relationship Id="rId588" Type="http://schemas.openxmlformats.org/officeDocument/2006/relationships/hyperlink" Target="https://drive.google.com/open?id=1Qvzqb3KioHdOWUflGXXqoGQPfhF9xT9y" TargetMode="External"/><Relationship Id="rId795" Type="http://schemas.openxmlformats.org/officeDocument/2006/relationships/hyperlink" Target="https://drive.google.com/open?id=1uSlhwg3aj2utuFZFwCtZpuDXVmwAnrKT" TargetMode="External"/><Relationship Id="rId809" Type="http://schemas.openxmlformats.org/officeDocument/2006/relationships/hyperlink" Target="https://drive.google.com/open?id=1R3K1rAdRSyZ9W7u2X7-Fqvfz7HC1eA5A" TargetMode="External"/><Relationship Id="rId9" Type="http://schemas.openxmlformats.org/officeDocument/2006/relationships/hyperlink" Target="https://drive.google.com/open?id=1cRZaW6c9-pi6UgXkb7nnMRnbVSzxjxiH" TargetMode="External"/><Relationship Id="rId210" Type="http://schemas.openxmlformats.org/officeDocument/2006/relationships/hyperlink" Target="https://drive.google.com/open?id=133SlORc4l9Xc7kDUc39pOOipsnWoF8nF" TargetMode="External"/><Relationship Id="rId392" Type="http://schemas.openxmlformats.org/officeDocument/2006/relationships/hyperlink" Target="https://drive.google.com/open?id=1AK-Dehm9CWPYyY_WqTyqU-9HsK8UAyR_" TargetMode="External"/><Relationship Id="rId448" Type="http://schemas.openxmlformats.org/officeDocument/2006/relationships/hyperlink" Target="https://drive.google.com/open?id=1241VJmRL5FgmR7BGdaDgY2Q3_SzwcCph" TargetMode="External"/><Relationship Id="rId613" Type="http://schemas.openxmlformats.org/officeDocument/2006/relationships/hyperlink" Target="https://drive.google.com/open?id=1ydojavqYj9XSCgAVo0CmeNAkvS4M8D4w" TargetMode="External"/><Relationship Id="rId655" Type="http://schemas.openxmlformats.org/officeDocument/2006/relationships/hyperlink" Target="https://drive.google.com/open?id=1rzoZgVyyOhwngvy-0EYqu1hURobHM5-2" TargetMode="External"/><Relationship Id="rId697" Type="http://schemas.openxmlformats.org/officeDocument/2006/relationships/hyperlink" Target="https://drive.google.com/open?id=1ayaT1zo4-RwBMe02DcGr-VXwc8HwFjAa" TargetMode="External"/><Relationship Id="rId820" Type="http://schemas.openxmlformats.org/officeDocument/2006/relationships/hyperlink" Target="https://drive.google.com/open?id=1Jb6VxhvvzzpriTHzhQimW9xfNrKz4WTA" TargetMode="External"/><Relationship Id="rId252" Type="http://schemas.openxmlformats.org/officeDocument/2006/relationships/hyperlink" Target="https://drive.google.com/open?id=1MAHOlr0GqB80P_308veyCKIqeljSuWfk" TargetMode="External"/><Relationship Id="rId294" Type="http://schemas.openxmlformats.org/officeDocument/2006/relationships/hyperlink" Target="https://drive.google.com/open?id=1GuiCfPGcm8Fc01rSfASJpY9hM96LoRRP" TargetMode="External"/><Relationship Id="rId308" Type="http://schemas.openxmlformats.org/officeDocument/2006/relationships/hyperlink" Target="https://drive.google.com/open?id=1GlUEiScZfERSuD9bxHnh8uQsDew0Sofk" TargetMode="External"/><Relationship Id="rId515" Type="http://schemas.openxmlformats.org/officeDocument/2006/relationships/hyperlink" Target="https://drive.google.com/open?id=1bCR3Qm7V08iYdvV6E-JduHzVjlgsFSNv" TargetMode="External"/><Relationship Id="rId722" Type="http://schemas.openxmlformats.org/officeDocument/2006/relationships/hyperlink" Target="https://drive.google.com/open?id=1byqbb9joY_pwcV_G21yVEqGjzrfUqMK1" TargetMode="External"/><Relationship Id="rId47" Type="http://schemas.openxmlformats.org/officeDocument/2006/relationships/hyperlink" Target="https://drive.google.com/open?id=1g6QShOL5wU-HDsilfOi_d1fjoc6hbkBI" TargetMode="External"/><Relationship Id="rId89" Type="http://schemas.openxmlformats.org/officeDocument/2006/relationships/hyperlink" Target="https://drive.google.com/open?id=1KVNXeFam3wtm7ZF9Cbs4fRx8cBR40WOA" TargetMode="External"/><Relationship Id="rId112" Type="http://schemas.openxmlformats.org/officeDocument/2006/relationships/hyperlink" Target="https://prozorro.sale/auction/UA-PS-2020-09-25-000160-3" TargetMode="External"/><Relationship Id="rId154" Type="http://schemas.openxmlformats.org/officeDocument/2006/relationships/hyperlink" Target="https://drive.google.com/open?id=15-glHLZ5AE_JtTVudjw8oSjIIvWuB2F4" TargetMode="External"/><Relationship Id="rId361" Type="http://schemas.openxmlformats.org/officeDocument/2006/relationships/hyperlink" Target="https://drive.google.com/open?id=1hX8PXle-EKgdddV0SeUZgMxuIdrBlJcB" TargetMode="External"/><Relationship Id="rId557" Type="http://schemas.openxmlformats.org/officeDocument/2006/relationships/hyperlink" Target="https://drive.google.com/open?id=1K-rKWsf9wMn7B66ilB3ft8yfNyy_TS3N" TargetMode="External"/><Relationship Id="rId599" Type="http://schemas.openxmlformats.org/officeDocument/2006/relationships/hyperlink" Target="https://drive.google.com/open?id=1uqnc6Z2pMmAiTeO0InZb2mdK5DLjgoJQ" TargetMode="External"/><Relationship Id="rId764" Type="http://schemas.openxmlformats.org/officeDocument/2006/relationships/hyperlink" Target="https://drive.google.com/open?id=1-ZhCW1eWFo7_3SSY80m8cAEw_YAKouG4" TargetMode="External"/><Relationship Id="rId196" Type="http://schemas.openxmlformats.org/officeDocument/2006/relationships/hyperlink" Target="https://drive.google.com/open?id=1dcgyxuDAiW6KAoIQ-8GLPX2TtkYWPrO6" TargetMode="External"/><Relationship Id="rId417" Type="http://schemas.openxmlformats.org/officeDocument/2006/relationships/hyperlink" Target="https://drive.google.com/open?id=1-up8ZmKYggEI2Qtrk05u-bgdymcjd98r" TargetMode="External"/><Relationship Id="rId459" Type="http://schemas.openxmlformats.org/officeDocument/2006/relationships/hyperlink" Target="https://drive.google.com/open?id=1tz9f2qxf0Gm1jEAPjmrj_bkyEC1dgxgE" TargetMode="External"/><Relationship Id="rId624" Type="http://schemas.openxmlformats.org/officeDocument/2006/relationships/hyperlink" Target="https://drive.google.com/open?id=1IlJbrwD7gcCFb5Ea6moz__OAkS2fNrpU" TargetMode="External"/><Relationship Id="rId666" Type="http://schemas.openxmlformats.org/officeDocument/2006/relationships/hyperlink" Target="https://drive.google.com/open?id=1Xne8cdS15jusixYrOX_bNJmSlPFxUR7p" TargetMode="External"/><Relationship Id="rId831" Type="http://schemas.openxmlformats.org/officeDocument/2006/relationships/hyperlink" Target="https://drive.google.com/open?id=12DhKc4C9xX-jrQHaL8ui5mK_I_N2CwKM" TargetMode="External"/><Relationship Id="rId16" Type="http://schemas.openxmlformats.org/officeDocument/2006/relationships/hyperlink" Target="https://drive.google.com/open?id=1FvP9szUmJ0OrvZQTpOzzWsIKFU-uwRlF" TargetMode="External"/><Relationship Id="rId221" Type="http://schemas.openxmlformats.org/officeDocument/2006/relationships/hyperlink" Target="https://drive.google.com/open?id=1GCSYLIkRyJhpoROOrgXRK9dFMXRskU34" TargetMode="External"/><Relationship Id="rId263" Type="http://schemas.openxmlformats.org/officeDocument/2006/relationships/hyperlink" Target="https://drive.google.com/open?id=1Ge2AyQkR3qHvMtHdJF3PcvZrJJsf4K63" TargetMode="External"/><Relationship Id="rId319" Type="http://schemas.openxmlformats.org/officeDocument/2006/relationships/hyperlink" Target="https://drive.google.com/open?id=1q8DWq_Vr4nX01Bp5DJmMHD8IWbcd1k2t" TargetMode="External"/><Relationship Id="rId470" Type="http://schemas.openxmlformats.org/officeDocument/2006/relationships/hyperlink" Target="https://drive.google.com/open?id=1gzsncKmRagddWgu9JFrXxX-Cu2UtNc20" TargetMode="External"/><Relationship Id="rId526" Type="http://schemas.openxmlformats.org/officeDocument/2006/relationships/hyperlink" Target="https://drive.google.com/open?id=1N32nqvatLgspmeFJBPXDk0renckmyka1" TargetMode="External"/><Relationship Id="rId58" Type="http://schemas.openxmlformats.org/officeDocument/2006/relationships/hyperlink" Target="https://drive.google.com/open?id=1_8lywtAvCBFOFj0bXNS0JlQKHmUp1bB9" TargetMode="External"/><Relationship Id="rId123" Type="http://schemas.openxmlformats.org/officeDocument/2006/relationships/hyperlink" Target="https://drive.google.com/open?id=1GTK2FuxVWA-x2ddStprEql7_D2EC2pNN" TargetMode="External"/><Relationship Id="rId330" Type="http://schemas.openxmlformats.org/officeDocument/2006/relationships/hyperlink" Target="https://drive.google.com/open?id=1MNhxcb7hbG38vA2KcjhUT8hP9QqaWKC-" TargetMode="External"/><Relationship Id="rId568" Type="http://schemas.openxmlformats.org/officeDocument/2006/relationships/hyperlink" Target="https://drive.google.com/open?id=1XXouKMhxIzk_6YaTszxeqOKYAPogoaCX" TargetMode="External"/><Relationship Id="rId733" Type="http://schemas.openxmlformats.org/officeDocument/2006/relationships/hyperlink" Target="https://drive.google.com/open?id=1mTSjNQL6kFdZjGPfUIgSLYJn_B7DcUX7" TargetMode="External"/><Relationship Id="rId775" Type="http://schemas.openxmlformats.org/officeDocument/2006/relationships/hyperlink" Target="https://drive.google.com/open?id=1XvKGyULGgSgwydpUWRnQHVUmekF2DkG4" TargetMode="External"/><Relationship Id="rId165" Type="http://schemas.openxmlformats.org/officeDocument/2006/relationships/hyperlink" Target="https://drive.google.com/open?id=1mfJIgJGfePG8imhXgQmLeSOlW3hC5yWg" TargetMode="External"/><Relationship Id="rId372" Type="http://schemas.openxmlformats.org/officeDocument/2006/relationships/hyperlink" Target="https://drive.google.com/open?id=18ZwSMKHyBn6Ml7WEkvQC7TJqqv0wuByA" TargetMode="External"/><Relationship Id="rId428" Type="http://schemas.openxmlformats.org/officeDocument/2006/relationships/hyperlink" Target="https://drive.google.com/open?id=17VD3-Tr9elxWgVvVZdnWK5kPZ2m9g7dP" TargetMode="External"/><Relationship Id="rId635" Type="http://schemas.openxmlformats.org/officeDocument/2006/relationships/hyperlink" Target="https://drive.google.com/open?id=1aPRQehkM4S4QGlVBDSc98WPOw22J6N0d" TargetMode="External"/><Relationship Id="rId677" Type="http://schemas.openxmlformats.org/officeDocument/2006/relationships/hyperlink" Target="https://drive.google.com/open?id=1G231K9vCGXOhuXBjwNd6W0kfCoIqy6Tv" TargetMode="External"/><Relationship Id="rId800" Type="http://schemas.openxmlformats.org/officeDocument/2006/relationships/hyperlink" Target="https://drive.google.com/open?id=1QEOMQPepteDdurY-BpG0vhvp6DWXCYbw" TargetMode="External"/><Relationship Id="rId232" Type="http://schemas.openxmlformats.org/officeDocument/2006/relationships/hyperlink" Target="https://drive.google.com/open?id=1tm928W9X0MuAAUSiU9cqkcEYcTRWQPqu" TargetMode="External"/><Relationship Id="rId274" Type="http://schemas.openxmlformats.org/officeDocument/2006/relationships/hyperlink" Target="https://drive.google.com/open?id=18OyiHYgn7rtH7z5mvAtS_guOP0MIRXYo" TargetMode="External"/><Relationship Id="rId481" Type="http://schemas.openxmlformats.org/officeDocument/2006/relationships/hyperlink" Target="https://drive.google.com/open?id=1wpBm0a-37GgpasZuekRThyDX8tmS0duA" TargetMode="External"/><Relationship Id="rId702" Type="http://schemas.openxmlformats.org/officeDocument/2006/relationships/hyperlink" Target="https://drive.google.com/open?id=1FrxYxFzVz59m68u3EdpbjGOm_J4gmhVf" TargetMode="External"/><Relationship Id="rId27" Type="http://schemas.openxmlformats.org/officeDocument/2006/relationships/hyperlink" Target="https://drive.google.com/open?id=1atKtoCRoYtBkjHiP9LFGj0G4e0SHfPF_" TargetMode="External"/><Relationship Id="rId69" Type="http://schemas.openxmlformats.org/officeDocument/2006/relationships/hyperlink" Target="https://drive.google.com/open?id=1j00XS-aZBLUb_QIMhxjK2xkfTNq3DxTm" TargetMode="External"/><Relationship Id="rId134" Type="http://schemas.openxmlformats.org/officeDocument/2006/relationships/hyperlink" Target="https://drive.google.com/open?id=1rVM2qdoAGi0povhXs3OQGesX8D5FwMrz" TargetMode="External"/><Relationship Id="rId537" Type="http://schemas.openxmlformats.org/officeDocument/2006/relationships/hyperlink" Target="https://drive.google.com/open?id=1YFf6sIHZMA_1KSyOLRvMcTmZ82OtRAj-" TargetMode="External"/><Relationship Id="rId579" Type="http://schemas.openxmlformats.org/officeDocument/2006/relationships/hyperlink" Target="https://drive.google.com/open?id=1n9nYCM_nwe4BSIjs-Y7APsSEsvgJSWgh" TargetMode="External"/><Relationship Id="rId744" Type="http://schemas.openxmlformats.org/officeDocument/2006/relationships/hyperlink" Target="https://drive.google.com/open?id=1yB41e4fNmAYIXO7Wu9uvH9qg_wg6ggpp" TargetMode="External"/><Relationship Id="rId786" Type="http://schemas.openxmlformats.org/officeDocument/2006/relationships/hyperlink" Target="https://drive.google.com/open?id=1MyJmL1wbtBXzSom_G1pNQDApjgyrcm9B" TargetMode="External"/><Relationship Id="rId80" Type="http://schemas.openxmlformats.org/officeDocument/2006/relationships/hyperlink" Target="https://drive.google.com/open?id=1Gw6CxyUB5XVfAYqTXDDVYZ4lI1binNIr" TargetMode="External"/><Relationship Id="rId176" Type="http://schemas.openxmlformats.org/officeDocument/2006/relationships/hyperlink" Target="https://drive.google.com/open?id=1FBY0WBeorjLgBIKSPy2okpPjxKKEd35q" TargetMode="External"/><Relationship Id="rId341" Type="http://schemas.openxmlformats.org/officeDocument/2006/relationships/hyperlink" Target="https://drive.google.com/open?id=1P5QW1v9TFNTiRA9bcWAVenmENrDSfdWe" TargetMode="External"/><Relationship Id="rId383" Type="http://schemas.openxmlformats.org/officeDocument/2006/relationships/hyperlink" Target="https://drive.google.com/open?id=1Amw0DjsJBigdDXXCxagzRgrn1I0zE82b" TargetMode="External"/><Relationship Id="rId439" Type="http://schemas.openxmlformats.org/officeDocument/2006/relationships/hyperlink" Target="https://drive.google.com/open?id=1BsZGjqwpbTz4WY79gGFT_SO7C9ZM1mcq" TargetMode="External"/><Relationship Id="rId590" Type="http://schemas.openxmlformats.org/officeDocument/2006/relationships/hyperlink" Target="https://drive.google.com/open?id=1EH66qFQwdaJAEQt0FsMChdDejBUOlNZp" TargetMode="External"/><Relationship Id="rId604" Type="http://schemas.openxmlformats.org/officeDocument/2006/relationships/hyperlink" Target="https://drive.google.com/open?id=1rgVQxeKoMZm-sOdx8xUwpD_BzhIaTYwy" TargetMode="External"/><Relationship Id="rId646" Type="http://schemas.openxmlformats.org/officeDocument/2006/relationships/hyperlink" Target="https://drive.google.com/open?id=18T2ThfzEnlh1ywhojWVjjhpP_HZAtUiJ" TargetMode="External"/><Relationship Id="rId811" Type="http://schemas.openxmlformats.org/officeDocument/2006/relationships/hyperlink" Target="https://drive.google.com/open?id=1k-_HjwBzGobL6jzkaM0VvQiQl8v6te1x" TargetMode="External"/><Relationship Id="rId201" Type="http://schemas.openxmlformats.org/officeDocument/2006/relationships/hyperlink" Target="https://drive.google.com/open?id=1yML598mnOSZXzO6GPyU9Ihb3WqwGkxqx" TargetMode="External"/><Relationship Id="rId243" Type="http://schemas.openxmlformats.org/officeDocument/2006/relationships/hyperlink" Target="https://drive.google.com/open?id=1pL90VplUise5xvxJhM5V-CHTrIMkwFxo" TargetMode="External"/><Relationship Id="rId285" Type="http://schemas.openxmlformats.org/officeDocument/2006/relationships/hyperlink" Target="https://drive.google.com/open?id=1gLnT2g8bxoFn3nFcZoEtJ52Q5Js90-01" TargetMode="External"/><Relationship Id="rId450" Type="http://schemas.openxmlformats.org/officeDocument/2006/relationships/hyperlink" Target="https://drive.google.com/open?id=1udTaHZyZU0udYkDfSreYS4_R3WhZaij4" TargetMode="External"/><Relationship Id="rId506" Type="http://schemas.openxmlformats.org/officeDocument/2006/relationships/hyperlink" Target="https://drive.google.com/open?id=10RN0NPJgnZYb_d1dw8XHDgFiF_2N1jib" TargetMode="External"/><Relationship Id="rId688" Type="http://schemas.openxmlformats.org/officeDocument/2006/relationships/hyperlink" Target="https://drive.google.com/open?id=1NmDCZ9gSRW0s1IqZvPlvvkbw5aOkPFB_" TargetMode="External"/><Relationship Id="rId38" Type="http://schemas.openxmlformats.org/officeDocument/2006/relationships/hyperlink" Target="https://drive.google.com/open?id=1yoaujdsn94oqJ1ExLcHK5Zp2_Pxya75V" TargetMode="External"/><Relationship Id="rId103" Type="http://schemas.openxmlformats.org/officeDocument/2006/relationships/hyperlink" Target="https://drive.google.com/open?id=14birK_1YUIlrhCewqZDuybvjfKrF_k40" TargetMode="External"/><Relationship Id="rId310" Type="http://schemas.openxmlformats.org/officeDocument/2006/relationships/hyperlink" Target="https://drive.google.com/open?id=1OuTEAPyaUbludT0F7h4QqeuplqvbhOl3" TargetMode="External"/><Relationship Id="rId492" Type="http://schemas.openxmlformats.org/officeDocument/2006/relationships/hyperlink" Target="https://drive.google.com/open?id=1aOjL4qNQcYkjJzoq-qWgM09ohOjdmV8l" TargetMode="External"/><Relationship Id="rId548" Type="http://schemas.openxmlformats.org/officeDocument/2006/relationships/hyperlink" Target="https://drive.google.com/open?id=1h-NKsUBYyVUbXOH73rnNxhnKK_V2mluo" TargetMode="External"/><Relationship Id="rId713" Type="http://schemas.openxmlformats.org/officeDocument/2006/relationships/hyperlink" Target="https://drive.google.com/open?id=16rrv-pyH-xxio7tbdHw3rTe8eLq42j6n" TargetMode="External"/><Relationship Id="rId755" Type="http://schemas.openxmlformats.org/officeDocument/2006/relationships/hyperlink" Target="https://drive.google.com/open?id=10sGVHdyzw5Q-x3C3nQM-2LK5JdowD1yg" TargetMode="External"/><Relationship Id="rId797" Type="http://schemas.openxmlformats.org/officeDocument/2006/relationships/hyperlink" Target="https://drive.google.com/open?id=1063oAAdCPeGvY2TcOXC8twQ3UQyHcfMk" TargetMode="External"/><Relationship Id="rId91" Type="http://schemas.openxmlformats.org/officeDocument/2006/relationships/hyperlink" Target="https://drive.google.com/open?id=1TI88NONdhQ1_t56uc9QLB8gshgRvu2OP" TargetMode="External"/><Relationship Id="rId145" Type="http://schemas.openxmlformats.org/officeDocument/2006/relationships/hyperlink" Target="https://drive.google.com/open?id=1sY01lmqySalLFHIPPtaj-csPwHYhjoTL" TargetMode="External"/><Relationship Id="rId187" Type="http://schemas.openxmlformats.org/officeDocument/2006/relationships/hyperlink" Target="https://drive.google.com/open?id=1-5t_tV5Mx0lScGy1q0u95A5gi8wP_Q6M" TargetMode="External"/><Relationship Id="rId352" Type="http://schemas.openxmlformats.org/officeDocument/2006/relationships/hyperlink" Target="https://drive.google.com/open?id=1KaW18Jqai3UNZIjPxv6oMzY3GzlINscN" TargetMode="External"/><Relationship Id="rId394" Type="http://schemas.openxmlformats.org/officeDocument/2006/relationships/hyperlink" Target="https://drive.google.com/open?id=1btF6fhnpPMEPFTtQRk7u4m1-wRGTmHM3" TargetMode="External"/><Relationship Id="rId408" Type="http://schemas.openxmlformats.org/officeDocument/2006/relationships/hyperlink" Target="https://drive.google.com/open?id=1JttYrNOXvvEz4gyBZqyjyAMZo0KRbaQF" TargetMode="External"/><Relationship Id="rId615" Type="http://schemas.openxmlformats.org/officeDocument/2006/relationships/hyperlink" Target="https://drive.google.com/open?id=1RyH11_P34tN0BP76Ro16wLOrwH-jvNqa" TargetMode="External"/><Relationship Id="rId822" Type="http://schemas.openxmlformats.org/officeDocument/2006/relationships/hyperlink" Target="https://drive.google.com/open?id=1fqbKUm7LNcmEoK0PDArXf2t1OsVoV792" TargetMode="External"/><Relationship Id="rId212" Type="http://schemas.openxmlformats.org/officeDocument/2006/relationships/hyperlink" Target="https://drive.google.com/open?id=1AUM_SBxbDCxu5WA5TMLQdYSf9Go6v0va" TargetMode="External"/><Relationship Id="rId254" Type="http://schemas.openxmlformats.org/officeDocument/2006/relationships/hyperlink" Target="https://drive.google.com/open?id=1aHz3YDBMdD4hQvq9M1C3lJuwUfwZmAYO" TargetMode="External"/><Relationship Id="rId657" Type="http://schemas.openxmlformats.org/officeDocument/2006/relationships/hyperlink" Target="https://drive.google.com/open?id=1UjSFpUryQnGaJPZs80DZx8iKyxZNbYM4" TargetMode="External"/><Relationship Id="rId699" Type="http://schemas.openxmlformats.org/officeDocument/2006/relationships/hyperlink" Target="https://drive.google.com/open?id=1gHgPSy4S_KRxDj4ZD_VQsfe6vf8ndAHp" TargetMode="External"/><Relationship Id="rId49" Type="http://schemas.openxmlformats.org/officeDocument/2006/relationships/hyperlink" Target="https://drive.google.com/open?id=15NG23C4lLJYHBy2GlTTv2P-AhZSR82sd" TargetMode="External"/><Relationship Id="rId114" Type="http://schemas.openxmlformats.org/officeDocument/2006/relationships/hyperlink" Target="https://drive.google.com/open?id=1wpz0NEui2xgs54z0QE9Rh2qbSPEcbjh1" TargetMode="External"/><Relationship Id="rId296" Type="http://schemas.openxmlformats.org/officeDocument/2006/relationships/hyperlink" Target="https://drive.google.com/open?id=1aP8QOQARJsAOE5CVNEHohwCajslzne-H" TargetMode="External"/><Relationship Id="rId461" Type="http://schemas.openxmlformats.org/officeDocument/2006/relationships/hyperlink" Target="https://drive.google.com/open?id=10_FVLf5_adxsIW7F7OrgH8yvF_z5qp_p" TargetMode="External"/><Relationship Id="rId517" Type="http://schemas.openxmlformats.org/officeDocument/2006/relationships/hyperlink" Target="https://drive.google.com/open?id=1ttDEYK4T-c6usZeY_6Owiw1E36x3sXVR" TargetMode="External"/><Relationship Id="rId559" Type="http://schemas.openxmlformats.org/officeDocument/2006/relationships/hyperlink" Target="https://drive.google.com/open?id=1I7eSrAeXfOturH_daRgApmN8eoWR0WJ6" TargetMode="External"/><Relationship Id="rId724" Type="http://schemas.openxmlformats.org/officeDocument/2006/relationships/hyperlink" Target="https://drive.google.com/open?id=1OIONJfs11K6wL_-DpK2h8c3DCxX6AptV" TargetMode="External"/><Relationship Id="rId766" Type="http://schemas.openxmlformats.org/officeDocument/2006/relationships/hyperlink" Target="https://drive.google.com/open?id=1n_y-bjnikU_vEeOtYo4VUQFV6cvx8eH0" TargetMode="External"/><Relationship Id="rId60" Type="http://schemas.openxmlformats.org/officeDocument/2006/relationships/hyperlink" Target="https://drive.google.com/open?id=12wNPep03XmYhMIgB6ikVpUbtyh56kVR6" TargetMode="External"/><Relationship Id="rId156" Type="http://schemas.openxmlformats.org/officeDocument/2006/relationships/hyperlink" Target="https://drive.google.com/open?id=1IJlTmc4UF2relDPPW_nVj_242nMuStnN" TargetMode="External"/><Relationship Id="rId198" Type="http://schemas.openxmlformats.org/officeDocument/2006/relationships/hyperlink" Target="https://drive.google.com/open?id=1jg3z5IMySCFx1ujjNO_99r_BpuZiExcc" TargetMode="External"/><Relationship Id="rId321" Type="http://schemas.openxmlformats.org/officeDocument/2006/relationships/hyperlink" Target="https://drive.google.com/open?id=1llFkrSFn7FdtC9uCS6soF2hUjACaGRQR" TargetMode="External"/><Relationship Id="rId363" Type="http://schemas.openxmlformats.org/officeDocument/2006/relationships/hyperlink" Target="https://drive.google.com/open?id=1rAM7AQSnEldR8LDocizl4YgdNQdQRGO0" TargetMode="External"/><Relationship Id="rId419" Type="http://schemas.openxmlformats.org/officeDocument/2006/relationships/hyperlink" Target="https://drive.google.com/open?id=14ixJj8481SGyxqGEULmJhuZ3HB1hY4yJ" TargetMode="External"/><Relationship Id="rId570" Type="http://schemas.openxmlformats.org/officeDocument/2006/relationships/hyperlink" Target="https://drive.google.com/open?id=1axhKFJk42bj84Ikus069vt1pvdKygFUG" TargetMode="External"/><Relationship Id="rId626" Type="http://schemas.openxmlformats.org/officeDocument/2006/relationships/hyperlink" Target="https://drive.google.com/open?id=1JfvusAGL8HuvUMY8TJO4J_acXvqKSLV8" TargetMode="External"/><Relationship Id="rId223" Type="http://schemas.openxmlformats.org/officeDocument/2006/relationships/hyperlink" Target="https://drive.google.com/open?id=1JfhhilthaaUS3WGUUTsYXug4dYCZ_nTj" TargetMode="External"/><Relationship Id="rId430" Type="http://schemas.openxmlformats.org/officeDocument/2006/relationships/hyperlink" Target="https://drive.google.com/open?id=1syBv5HpjhlqAvlst5aMRlbNZHzBWI4EP" TargetMode="External"/><Relationship Id="rId668" Type="http://schemas.openxmlformats.org/officeDocument/2006/relationships/hyperlink" Target="https://drive.google.com/open?id=1ivtLcdiBd-VxqVJdGaRda6kItuqS65-F" TargetMode="External"/><Relationship Id="rId833" Type="http://schemas.openxmlformats.org/officeDocument/2006/relationships/hyperlink" Target="https://drive.google.com/open?id=1w9ftHlm_h0AnGEbzTShjUeBsliviO929" TargetMode="External"/><Relationship Id="rId18" Type="http://schemas.openxmlformats.org/officeDocument/2006/relationships/hyperlink" Target="https://drive.google.com/open?id=1wS70gfQKknSYDp_WaVNd00-6zo4nsSFX" TargetMode="External"/><Relationship Id="rId265" Type="http://schemas.openxmlformats.org/officeDocument/2006/relationships/hyperlink" Target="https://drive.google.com/open?id=11etBVGLhT5Crbl_9wHiDsTODh_JiSGZP" TargetMode="External"/><Relationship Id="rId472" Type="http://schemas.openxmlformats.org/officeDocument/2006/relationships/hyperlink" Target="https://drive.google.com/open?id=13TUteMVLgNtUN570f-c9Sq1EuSYtt5T5" TargetMode="External"/><Relationship Id="rId528" Type="http://schemas.openxmlformats.org/officeDocument/2006/relationships/hyperlink" Target="https://drive.google.com/open?id=1CaiexVUnTbAcT5fynQaVQhz6LSHreZYG" TargetMode="External"/><Relationship Id="rId735" Type="http://schemas.openxmlformats.org/officeDocument/2006/relationships/hyperlink" Target="https://drive.google.com/open?id=1qQtqiIyj2LQtDj0uRI6FdPq0-dQ2bIc9" TargetMode="External"/><Relationship Id="rId125" Type="http://schemas.openxmlformats.org/officeDocument/2006/relationships/hyperlink" Target="https://drive.google.com/open?id=1nzB8tHWRyNU6TeBxxciLwEpVO_8CoMd2" TargetMode="External"/><Relationship Id="rId167" Type="http://schemas.openxmlformats.org/officeDocument/2006/relationships/hyperlink" Target="https://drive.google.com/open?id=1ROFoXN3GzbIbaI7IRZir3RqUtjHeQmG_" TargetMode="External"/><Relationship Id="rId332" Type="http://schemas.openxmlformats.org/officeDocument/2006/relationships/hyperlink" Target="https://drive.google.com/open?id=11x0u2l1dhW-1cDjAIOTf7TrSv6sq-0tO" TargetMode="External"/><Relationship Id="rId374" Type="http://schemas.openxmlformats.org/officeDocument/2006/relationships/hyperlink" Target="https://drive.google.com/open?id=1XpOxtlnQ2fIEixwdAWlDob653w2b4gIw" TargetMode="External"/><Relationship Id="rId581" Type="http://schemas.openxmlformats.org/officeDocument/2006/relationships/hyperlink" Target="https://drive.google.com/open?id=1M5LROJc1NU2zY9y9kLnZ8opTg7hju6Bt" TargetMode="External"/><Relationship Id="rId777" Type="http://schemas.openxmlformats.org/officeDocument/2006/relationships/hyperlink" Target="https://drive.google.com/open?id=1Y1gbxRyGisVQVb1MXl3HxpVpTJF6IiyN" TargetMode="External"/><Relationship Id="rId71" Type="http://schemas.openxmlformats.org/officeDocument/2006/relationships/hyperlink" Target="https://drive.google.com/open?id=16pSVHDz3GcJ0cRWFuibFwZRbX97qkJ_A" TargetMode="External"/><Relationship Id="rId234" Type="http://schemas.openxmlformats.org/officeDocument/2006/relationships/hyperlink" Target="https://drive.google.com/open?id=14zpCn-3htWq8rbwly--8wcKVwsy2kuMI" TargetMode="External"/><Relationship Id="rId637" Type="http://schemas.openxmlformats.org/officeDocument/2006/relationships/hyperlink" Target="https://drive.google.com/open?id=1WZ-Y1MhHdIhuIfV-sKgOUNaL2duaTl8v" TargetMode="External"/><Relationship Id="rId679" Type="http://schemas.openxmlformats.org/officeDocument/2006/relationships/hyperlink" Target="https://drive.google.com/open?id=1jbjgvbun7v9lD9iHB0PfgYj1Rl3iSSuO" TargetMode="External"/><Relationship Id="rId802" Type="http://schemas.openxmlformats.org/officeDocument/2006/relationships/hyperlink" Target="https://drive.google.com/open?id=1x4-zYjI5LEuLStU_pKiqyNIohRX0cugx" TargetMode="External"/><Relationship Id="rId2" Type="http://schemas.openxmlformats.org/officeDocument/2006/relationships/hyperlink" Target="https://drive.google.com/open?id=1oYxBhx29r-ldAK8_pWnlGaEFxLxX8ZpQ" TargetMode="External"/><Relationship Id="rId29" Type="http://schemas.openxmlformats.org/officeDocument/2006/relationships/hyperlink" Target="https://drive.google.com/open?id=1aAYrig5KqXEzYvIwXB2-0Orkpdu0EEIl" TargetMode="External"/><Relationship Id="rId276" Type="http://schemas.openxmlformats.org/officeDocument/2006/relationships/hyperlink" Target="https://drive.google.com/open?id=1hojheSyiidGTNTThZWS-V6RDbRT2pOqF" TargetMode="External"/><Relationship Id="rId441" Type="http://schemas.openxmlformats.org/officeDocument/2006/relationships/hyperlink" Target="https://drive.google.com/open?id=1KcZsI9mvCqUlExWXe7O63DWGH0gNiV76" TargetMode="External"/><Relationship Id="rId483" Type="http://schemas.openxmlformats.org/officeDocument/2006/relationships/hyperlink" Target="https://drive.google.com/open?id=115H4umv2NMj91KgR1QDMtURDZlRh4KTj" TargetMode="External"/><Relationship Id="rId539" Type="http://schemas.openxmlformats.org/officeDocument/2006/relationships/hyperlink" Target="https://drive.google.com/open?id=1RMD382tUfi8nWPLzO5MEIk9Mj0ZUeQqH" TargetMode="External"/><Relationship Id="rId690" Type="http://schemas.openxmlformats.org/officeDocument/2006/relationships/hyperlink" Target="https://drive.google.com/open?id=1iRDr8Nxi9l5F1NcR6GgkS2YyC0pyjQU8" TargetMode="External"/><Relationship Id="rId704" Type="http://schemas.openxmlformats.org/officeDocument/2006/relationships/hyperlink" Target="https://drive.google.com/open?id=1fZyM0n2oUkjpBjJFgWzT3WcUhUMC5lAY" TargetMode="External"/><Relationship Id="rId746" Type="http://schemas.openxmlformats.org/officeDocument/2006/relationships/hyperlink" Target="https://drive.google.com/open?id=1Xk3d6PnrBdmfMzZ85JPHWAdHKRhQOjcO" TargetMode="External"/><Relationship Id="rId40" Type="http://schemas.openxmlformats.org/officeDocument/2006/relationships/hyperlink" Target="https://drive.google.com/open?id=10NnnlpLHPKtnGBTZDP0NOXnHc_WYTYc7" TargetMode="External"/><Relationship Id="rId136" Type="http://schemas.openxmlformats.org/officeDocument/2006/relationships/hyperlink" Target="https://drive.google.com/open?id=1qn5WGp_Mkp4OgoBl0J7RvrzRRw8qYEyo" TargetMode="External"/><Relationship Id="rId178" Type="http://schemas.openxmlformats.org/officeDocument/2006/relationships/hyperlink" Target="https://drive.google.com/open?id=1p4pDsuoFpCAq4J5GVvi1bxEo_6p5nBsi" TargetMode="External"/><Relationship Id="rId301" Type="http://schemas.openxmlformats.org/officeDocument/2006/relationships/hyperlink" Target="https://drive.google.com/open?id=1D6l06VfF2rRn4q6ercSD-5-jcUDsA-Eb" TargetMode="External"/><Relationship Id="rId343" Type="http://schemas.openxmlformats.org/officeDocument/2006/relationships/hyperlink" Target="https://drive.google.com/open?id=1gG6tFj8q2vx7bXdkc-QTaigdP8dwJqY_" TargetMode="External"/><Relationship Id="rId550" Type="http://schemas.openxmlformats.org/officeDocument/2006/relationships/hyperlink" Target="https://drive.google.com/open?id=1pYIYgHi8l4FV8bd7okyzZIoSgFNjywvL" TargetMode="External"/><Relationship Id="rId788" Type="http://schemas.openxmlformats.org/officeDocument/2006/relationships/hyperlink" Target="https://drive.google.com/open?id=1BebmpJy5blyCkhWAc-ZfB1QGUOuan_nS" TargetMode="External"/><Relationship Id="rId82" Type="http://schemas.openxmlformats.org/officeDocument/2006/relationships/hyperlink" Target="https://drive.google.com/open?id=1yssIRXVQq9Z6fpA_mLdf-46iIfBnwTtt" TargetMode="External"/><Relationship Id="rId203" Type="http://schemas.openxmlformats.org/officeDocument/2006/relationships/hyperlink" Target="https://drive.google.com/open?id=1SXv6hT_75LaJyoE7O2V1eZRsXF60ybW_" TargetMode="External"/><Relationship Id="rId385" Type="http://schemas.openxmlformats.org/officeDocument/2006/relationships/hyperlink" Target="https://drive.google.com/open?id=1heEtIkKvMO7t0wz1_qq9DdYkSfbJcJiz" TargetMode="External"/><Relationship Id="rId592" Type="http://schemas.openxmlformats.org/officeDocument/2006/relationships/hyperlink" Target="https://drive.google.com/open?id=1b7_OVydeKIH3_PN9ikN2yVMPOYBIamY0" TargetMode="External"/><Relationship Id="rId606" Type="http://schemas.openxmlformats.org/officeDocument/2006/relationships/hyperlink" Target="https://drive.google.com/open?id=14qHUwuO99wc8H9WVyiFAwrmy4AAMOQBJ" TargetMode="External"/><Relationship Id="rId648" Type="http://schemas.openxmlformats.org/officeDocument/2006/relationships/hyperlink" Target="https://drive.google.com/open?id=1-lyCLNS56rVHKsTeLzCwobN6iG05Tvve" TargetMode="External"/><Relationship Id="rId813" Type="http://schemas.openxmlformats.org/officeDocument/2006/relationships/hyperlink" Target="https://drive.google.com/open?id=1Y-s1OEx9tfn0QzvhdquMsJkMLPt7l40M" TargetMode="External"/><Relationship Id="rId245" Type="http://schemas.openxmlformats.org/officeDocument/2006/relationships/hyperlink" Target="https://drive.google.com/open?id=1V53EPmqoXQJ0Y8kI6CG6yG7x9KfFsiXl" TargetMode="External"/><Relationship Id="rId287" Type="http://schemas.openxmlformats.org/officeDocument/2006/relationships/hyperlink" Target="https://drive.google.com/open?id=1juOyrF30in7X7gO9xP2LlzWjm1Pu35A_" TargetMode="External"/><Relationship Id="rId410" Type="http://schemas.openxmlformats.org/officeDocument/2006/relationships/hyperlink" Target="https://drive.google.com/open?id=1iXPeAqLKJkmBVQO6a4M6nwEEWyeiodc_" TargetMode="External"/><Relationship Id="rId452" Type="http://schemas.openxmlformats.org/officeDocument/2006/relationships/hyperlink" Target="https://drive.google.com/open?id=1so9ADuO6XLD6T82j16Eoflge8F5pdMsZ" TargetMode="External"/><Relationship Id="rId494" Type="http://schemas.openxmlformats.org/officeDocument/2006/relationships/hyperlink" Target="https://drive.google.com/open?id=1m0ZObyhl9VxzYZscKXcvVPByy8jl6wv9" TargetMode="External"/><Relationship Id="rId508" Type="http://schemas.openxmlformats.org/officeDocument/2006/relationships/hyperlink" Target="https://drive.google.com/open?id=1bLdqBHnUawZWdEKQmp907lBFfqk-aman" TargetMode="External"/><Relationship Id="rId715" Type="http://schemas.openxmlformats.org/officeDocument/2006/relationships/hyperlink" Target="https://drive.google.com/open?id=1V-bcr7f0H_jUXuzQ4YJjzu0LsUkjRzEc" TargetMode="External"/><Relationship Id="rId105" Type="http://schemas.openxmlformats.org/officeDocument/2006/relationships/hyperlink" Target="https://drive.google.com/open?id=1qMOFzF-1m4zK4qC48FQ6v2r6_6MeGcd8" TargetMode="External"/><Relationship Id="rId147" Type="http://schemas.openxmlformats.org/officeDocument/2006/relationships/hyperlink" Target="https://drive.google.com/open?id=1tyde_pHwcVh6TP6FHGn57gjX40Osna-s" TargetMode="External"/><Relationship Id="rId312" Type="http://schemas.openxmlformats.org/officeDocument/2006/relationships/hyperlink" Target="https://drive.google.com/open?id=1KsgszNYWhmgoW2gMU9BRHlA7zhR__Wh8" TargetMode="External"/><Relationship Id="rId354" Type="http://schemas.openxmlformats.org/officeDocument/2006/relationships/hyperlink" Target="https://drive.google.com/open?id=12_XYCV44tgjXn0QMyionHGHRe5VTGFPc" TargetMode="External"/><Relationship Id="rId757" Type="http://schemas.openxmlformats.org/officeDocument/2006/relationships/hyperlink" Target="https://drive.google.com/open?id=1dWTrrOLXa6luYNVh2ws9kAjvZRfb3Qy4" TargetMode="External"/><Relationship Id="rId799" Type="http://schemas.openxmlformats.org/officeDocument/2006/relationships/hyperlink" Target="https://drive.google.com/open?id=10gVFVyzj9FwDsMHU18I2m9_C0VQ7Hnkr" TargetMode="External"/><Relationship Id="rId51" Type="http://schemas.openxmlformats.org/officeDocument/2006/relationships/hyperlink" Target="https://drive.google.com/open?id=159Dg8nlhn9A4Qm2strdAi1BoZHCVlrp5" TargetMode="External"/><Relationship Id="rId93" Type="http://schemas.openxmlformats.org/officeDocument/2006/relationships/hyperlink" Target="https://drive.google.com/open?id=1YVtx5zEfTNES2pNbbzzUf5M_0dmMIsIx" TargetMode="External"/><Relationship Id="rId189" Type="http://schemas.openxmlformats.org/officeDocument/2006/relationships/hyperlink" Target="https://drive.google.com/open?id=1FWcYL729zBO1_sAV92d6uEsDuuTrfu56" TargetMode="External"/><Relationship Id="rId396" Type="http://schemas.openxmlformats.org/officeDocument/2006/relationships/hyperlink" Target="https://drive.google.com/open?id=1lWmS4sfAPNIA24NBFpWVW5FL04_pBbDk" TargetMode="External"/><Relationship Id="rId561" Type="http://schemas.openxmlformats.org/officeDocument/2006/relationships/hyperlink" Target="https://drive.google.com/open?id=1e9ZMHZIGDq-LX8EUuGvocyyc3FdPzIB1" TargetMode="External"/><Relationship Id="rId617" Type="http://schemas.openxmlformats.org/officeDocument/2006/relationships/hyperlink" Target="https://drive.google.com/open?id=1_cXQW_dvxru3Ja-KHJEZmJCtjKVM7UDC" TargetMode="External"/><Relationship Id="rId659" Type="http://schemas.openxmlformats.org/officeDocument/2006/relationships/hyperlink" Target="https://drive.google.com/open?id=15bpD4pGdKtAFp4O1B6dTYHs1OE5K6-iZ" TargetMode="External"/><Relationship Id="rId824" Type="http://schemas.openxmlformats.org/officeDocument/2006/relationships/hyperlink" Target="https://drive.google.com/open?id=1O_JWVMJGdyaTVHxlXJuH-v-82qLH8W8c" TargetMode="External"/><Relationship Id="rId214" Type="http://schemas.openxmlformats.org/officeDocument/2006/relationships/hyperlink" Target="https://drive.google.com/open?id=1UKTn3L64mrVcTfxiaVxtM5SCqTmMJr4M" TargetMode="External"/><Relationship Id="rId256" Type="http://schemas.openxmlformats.org/officeDocument/2006/relationships/hyperlink" Target="https://drive.google.com/open?id=1zVwDi3rv6BKhJbMcpQsmdcQBgJUjDCj1" TargetMode="External"/><Relationship Id="rId298" Type="http://schemas.openxmlformats.org/officeDocument/2006/relationships/hyperlink" Target="https://drive.google.com/open?id=1gaQsTeLtyi0lOl1SfUA78s3W7kcKTUob" TargetMode="External"/><Relationship Id="rId421" Type="http://schemas.openxmlformats.org/officeDocument/2006/relationships/hyperlink" Target="https://drive.google.com/open?id=1TFNkvfdNo0Dm_1wSmZihbbMO2yMEw-Oj" TargetMode="External"/><Relationship Id="rId463" Type="http://schemas.openxmlformats.org/officeDocument/2006/relationships/hyperlink" Target="https://drive.google.com/open?id=1fzKd_jUX7SAa2sl67EKEf-RjFJWHyOa-" TargetMode="External"/><Relationship Id="rId519" Type="http://schemas.openxmlformats.org/officeDocument/2006/relationships/hyperlink" Target="https://drive.google.com/open?id=1G4L-g2uMzgE8R1r9mT0_te9WRx4S2jhF" TargetMode="External"/><Relationship Id="rId670" Type="http://schemas.openxmlformats.org/officeDocument/2006/relationships/hyperlink" Target="https://drive.google.com/open?id=1pfpLwbT27rLaVd4j9lLhCXv1D5U1p_P7" TargetMode="External"/><Relationship Id="rId116" Type="http://schemas.openxmlformats.org/officeDocument/2006/relationships/hyperlink" Target="https://drive.google.com/open?id=19BDSBaxFcQWE5XgoiGMCGybBSLQgar1C" TargetMode="External"/><Relationship Id="rId158" Type="http://schemas.openxmlformats.org/officeDocument/2006/relationships/hyperlink" Target="https://drive.google.com/open?id=1tBOEIPq-9dK2ltvl9xcff-48_Dgw-Zwd" TargetMode="External"/><Relationship Id="rId323" Type="http://schemas.openxmlformats.org/officeDocument/2006/relationships/hyperlink" Target="https://drive.google.com/open?id=1pq-3k3izUVMpeWiwrdklCgmwNmWG4Heq" TargetMode="External"/><Relationship Id="rId530" Type="http://schemas.openxmlformats.org/officeDocument/2006/relationships/hyperlink" Target="https://drive.google.com/open?id=1RQjxP2lDtfD7l5YjOYppUBjjrOkGJ8Pj" TargetMode="External"/><Relationship Id="rId726" Type="http://schemas.openxmlformats.org/officeDocument/2006/relationships/hyperlink" Target="https://drive.google.com/open?id=1xaEbxlL6JacFaB3rQVrupA_J0g_1a2s8" TargetMode="External"/><Relationship Id="rId768" Type="http://schemas.openxmlformats.org/officeDocument/2006/relationships/hyperlink" Target="https://drive.google.com/open?id=1EaTt7lDJgqJfFv5-QycNVhQOPAaSrgoS" TargetMode="External"/><Relationship Id="rId20" Type="http://schemas.openxmlformats.org/officeDocument/2006/relationships/hyperlink" Target="https://drive.google.com/open?id=1fKNJkPdGfC1NQZgyut_etYnXaso4BKkW" TargetMode="External"/><Relationship Id="rId62" Type="http://schemas.openxmlformats.org/officeDocument/2006/relationships/hyperlink" Target="https://drive.google.com/open?id=13_oJ26HBKPlEeXxBGEY65RCS_LT7n6RO" TargetMode="External"/><Relationship Id="rId365" Type="http://schemas.openxmlformats.org/officeDocument/2006/relationships/hyperlink" Target="https://drive.google.com/open?id=1babnyYEXCteqUs2u7sHdXaHqnJKN73Gx" TargetMode="External"/><Relationship Id="rId572" Type="http://schemas.openxmlformats.org/officeDocument/2006/relationships/hyperlink" Target="https://drive.google.com/open?id=1a_SGLqFSUyu81gPlaDcb5fcDAfGGAmVG" TargetMode="External"/><Relationship Id="rId628" Type="http://schemas.openxmlformats.org/officeDocument/2006/relationships/hyperlink" Target="https://drive.google.com/open?id=1KzL9cCnFRvhFbP-1CNqBH91hBMhltxrQ" TargetMode="External"/><Relationship Id="rId835" Type="http://schemas.openxmlformats.org/officeDocument/2006/relationships/hyperlink" Target="https://drive.google.com/open?id=1kOUgHSWblPmaGlqaaaI3XKZgYuMw5rC0" TargetMode="External"/><Relationship Id="rId225" Type="http://schemas.openxmlformats.org/officeDocument/2006/relationships/hyperlink" Target="https://drive.google.com/open?id=1YfTQhZLwq5SUcvadXet7dnllgv9XyrCf" TargetMode="External"/><Relationship Id="rId267" Type="http://schemas.openxmlformats.org/officeDocument/2006/relationships/hyperlink" Target="https://drive.google.com/open?id=1lPJyhGOK7hgioaGOy4UU4TaQiiZNV6V-" TargetMode="External"/><Relationship Id="rId432" Type="http://schemas.openxmlformats.org/officeDocument/2006/relationships/hyperlink" Target="https://drive.google.com/open?id=1i1dY2wfVZsKYZZ7DvqY3tmH_-4bN7i4z" TargetMode="External"/><Relationship Id="rId474" Type="http://schemas.openxmlformats.org/officeDocument/2006/relationships/hyperlink" Target="https://drive.google.com/open?id=1I9uSxrc6Cz6OEQqtG-s4t2Rhbuj9JocW" TargetMode="External"/><Relationship Id="rId127" Type="http://schemas.openxmlformats.org/officeDocument/2006/relationships/hyperlink" Target="https://drive.google.com/open?id=1m0k_ha-03siSJOcXNpyRYBGxGWYFbNaz" TargetMode="External"/><Relationship Id="rId681" Type="http://schemas.openxmlformats.org/officeDocument/2006/relationships/hyperlink" Target="https://drive.google.com/open?id=10sdZ5Zu7PBW0tTMUaOusTlOSfTH5PyzS" TargetMode="External"/><Relationship Id="rId737" Type="http://schemas.openxmlformats.org/officeDocument/2006/relationships/hyperlink" Target="https://drive.google.com/open?id=1O4GyKIMYNhWpG4M_gjyiH8gdqUk09tXu" TargetMode="External"/><Relationship Id="rId779" Type="http://schemas.openxmlformats.org/officeDocument/2006/relationships/hyperlink" Target="https://drive.google.com/open?id=1suOxjyw_chPoBz5Z9EXSQV4YrZKHLq4o" TargetMode="External"/><Relationship Id="rId31" Type="http://schemas.openxmlformats.org/officeDocument/2006/relationships/hyperlink" Target="https://drive.google.com/open?id=1l4D3dvDOE6DPUyLoRDabT3xwr9m_t51T" TargetMode="External"/><Relationship Id="rId73" Type="http://schemas.openxmlformats.org/officeDocument/2006/relationships/hyperlink" Target="https://drive.google.com/open?id=1bGg0ZjC6EhWvu9ZLCjFQIuq9HhjcV1Ve" TargetMode="External"/><Relationship Id="rId169" Type="http://schemas.openxmlformats.org/officeDocument/2006/relationships/hyperlink" Target="https://drive.google.com/open?id=1k_e5my3TnThhpvnEQ0VVScTR5AjzwZPe" TargetMode="External"/><Relationship Id="rId334" Type="http://schemas.openxmlformats.org/officeDocument/2006/relationships/hyperlink" Target="https://drive.google.com/open?id=1qRHakbtJ0j-UUtK2G6vd6pdsnGpHwHFd" TargetMode="External"/><Relationship Id="rId376" Type="http://schemas.openxmlformats.org/officeDocument/2006/relationships/hyperlink" Target="https://drive.google.com/open?id=1jxeM_aQxk5KNKk5oVo4MaXwDAl2qy4mT" TargetMode="External"/><Relationship Id="rId541" Type="http://schemas.openxmlformats.org/officeDocument/2006/relationships/hyperlink" Target="https://drive.google.com/open?id=1AI8tM388RwLEdigPPkSdYoTLIlW-H23i" TargetMode="External"/><Relationship Id="rId583" Type="http://schemas.openxmlformats.org/officeDocument/2006/relationships/hyperlink" Target="https://drive.google.com/open?id=1Po1nwaZmUet_ZhOH9i6WEJVL-REoUaBv" TargetMode="External"/><Relationship Id="rId639" Type="http://schemas.openxmlformats.org/officeDocument/2006/relationships/hyperlink" Target="https://drive.google.com/open?id=1ULAqFnN639wXxuaAk4g30uK-3Qgch9TP" TargetMode="External"/><Relationship Id="rId790" Type="http://schemas.openxmlformats.org/officeDocument/2006/relationships/hyperlink" Target="https://drive.google.com/open?id=1xXcvvICw2DAM2XS8duey7bObkO3u60xV" TargetMode="External"/><Relationship Id="rId804" Type="http://schemas.openxmlformats.org/officeDocument/2006/relationships/hyperlink" Target="https://drive.google.com/open?id=17fZNN9N4wM2cwWnMvo_03PpZIkj9SIx8" TargetMode="External"/><Relationship Id="rId4" Type="http://schemas.openxmlformats.org/officeDocument/2006/relationships/hyperlink" Target="https://drive.google.com/open?id=1BA_-qd_w_eRtM-ecxu-iFxboOZRKldJ0" TargetMode="External"/><Relationship Id="rId180" Type="http://schemas.openxmlformats.org/officeDocument/2006/relationships/hyperlink" Target="https://drive.google.com/open?id=1JAoQVHYwR2i93qv1aDfYaaA-uL3rnRwY" TargetMode="External"/><Relationship Id="rId236" Type="http://schemas.openxmlformats.org/officeDocument/2006/relationships/hyperlink" Target="https://drive.google.com/open?id=1zOJviHESdvb_0sTDR_UTNDzBlU_CC9H_" TargetMode="External"/><Relationship Id="rId278" Type="http://schemas.openxmlformats.org/officeDocument/2006/relationships/hyperlink" Target="https://drive.google.com/open?id=137Ml7RXbqESn7SMCVHscKo0HSFdaGAZ2" TargetMode="External"/><Relationship Id="rId401" Type="http://schemas.openxmlformats.org/officeDocument/2006/relationships/hyperlink" Target="https://drive.google.com/open?id=1vLE_B9Zz_ZFU4WG-2qQroagAYnAb3rSZ" TargetMode="External"/><Relationship Id="rId443" Type="http://schemas.openxmlformats.org/officeDocument/2006/relationships/hyperlink" Target="https://drive.google.com/open?id=1oWY3f-FuZJQ3YFHS1QnjwjrNFLjPhMbZ" TargetMode="External"/><Relationship Id="rId650" Type="http://schemas.openxmlformats.org/officeDocument/2006/relationships/hyperlink" Target="https://drive.google.com/open?id=1j9unBb8WRIzoZh4gsGJGWSEVJ8ysO8dg" TargetMode="External"/><Relationship Id="rId303" Type="http://schemas.openxmlformats.org/officeDocument/2006/relationships/hyperlink" Target="https://drive.google.com/open?id=10ceOwRofrcsaeDijKjFUPifGBl_zD0D6" TargetMode="External"/><Relationship Id="rId485" Type="http://schemas.openxmlformats.org/officeDocument/2006/relationships/hyperlink" Target="https://drive.google.com/open?id=1wvElUzEIKsep4BTOmWn7vBe52tItxnNI" TargetMode="External"/><Relationship Id="rId692" Type="http://schemas.openxmlformats.org/officeDocument/2006/relationships/hyperlink" Target="https://drive.google.com/open?id=1hODk5hrUxNgXo-OUS3z9sZ8dRYjyKL_B" TargetMode="External"/><Relationship Id="rId706" Type="http://schemas.openxmlformats.org/officeDocument/2006/relationships/hyperlink" Target="https://drive.google.com/open?id=1EtuFeWraNcJG_LeDlOK4NPw7xwN1Xf7p" TargetMode="External"/><Relationship Id="rId748" Type="http://schemas.openxmlformats.org/officeDocument/2006/relationships/hyperlink" Target="https://drive.google.com/open?id=1sjjd978dMxLgPAd2L6VP-Vj3-3CPdjrd" TargetMode="External"/><Relationship Id="rId42" Type="http://schemas.openxmlformats.org/officeDocument/2006/relationships/hyperlink" Target="https://drive.google.com/open?id=1DjzBig_F-L8Ty_xDduk3iUMYbIoWUJ7C" TargetMode="External"/><Relationship Id="rId84" Type="http://schemas.openxmlformats.org/officeDocument/2006/relationships/hyperlink" Target="https://drive.google.com/open?id=1QouIvi5RJfHAYKjf4Y937_crQPJGedIE" TargetMode="External"/><Relationship Id="rId138" Type="http://schemas.openxmlformats.org/officeDocument/2006/relationships/hyperlink" Target="https://drive.google.com/open?id=1fGMpwRBB0_jmInbnyNpMKazgHyV0wceC" TargetMode="External"/><Relationship Id="rId345" Type="http://schemas.openxmlformats.org/officeDocument/2006/relationships/hyperlink" Target="https://drive.google.com/open?id=1OkexQes_2WQ2ftHarF7VFKhdtpL1xK3q" TargetMode="External"/><Relationship Id="rId387" Type="http://schemas.openxmlformats.org/officeDocument/2006/relationships/hyperlink" Target="https://drive.google.com/open?id=1XKT8IYiO8MAbBVjsho5csCjs3mWQ8QmD" TargetMode="External"/><Relationship Id="rId510" Type="http://schemas.openxmlformats.org/officeDocument/2006/relationships/hyperlink" Target="https://drive.google.com/open?id=1d9hUfzKTnfxqitJKi3oIqz2ULmTOP3yE" TargetMode="External"/><Relationship Id="rId552" Type="http://schemas.openxmlformats.org/officeDocument/2006/relationships/hyperlink" Target="https://drive.google.com/open?id=1YrnYgEiuYUMwSFOwFn58YczmVXxOIMqx" TargetMode="External"/><Relationship Id="rId594" Type="http://schemas.openxmlformats.org/officeDocument/2006/relationships/hyperlink" Target="https://drive.google.com/open?id=1AaNqJjHjzMMkHPQYZjPiLzFK5dLps1jC" TargetMode="External"/><Relationship Id="rId608" Type="http://schemas.openxmlformats.org/officeDocument/2006/relationships/hyperlink" Target="https://drive.google.com/open?id=1d_ihGX78Erbh2fSPz2NVon4SkJwyiA4i" TargetMode="External"/><Relationship Id="rId815" Type="http://schemas.openxmlformats.org/officeDocument/2006/relationships/hyperlink" Target="https://drive.google.com/open?id=1O2-od-WnZ9f_0wzeFQ8WGK41mxayFeFl" TargetMode="External"/><Relationship Id="rId191" Type="http://schemas.openxmlformats.org/officeDocument/2006/relationships/hyperlink" Target="https://drive.google.com/open?id=1RmGKiOF0mTlFzUzRYUfGyj3z8qwotQsu" TargetMode="External"/><Relationship Id="rId205" Type="http://schemas.openxmlformats.org/officeDocument/2006/relationships/hyperlink" Target="https://drive.google.com/open?id=1OzZyS5Zdh23hGilNiKjIE-_BXM1PLbEp" TargetMode="External"/><Relationship Id="rId247" Type="http://schemas.openxmlformats.org/officeDocument/2006/relationships/hyperlink" Target="https://drive.google.com/open?id=13tAZcbHEWPllcBS_mIwI6d5j516Bnf3N" TargetMode="External"/><Relationship Id="rId412" Type="http://schemas.openxmlformats.org/officeDocument/2006/relationships/hyperlink" Target="https://drive.google.com/open?id=1FH8uwayTH2W3PPeiDEBuQSzF-bq3sQRy" TargetMode="External"/><Relationship Id="rId107" Type="http://schemas.openxmlformats.org/officeDocument/2006/relationships/hyperlink" Target="https://drive.google.com/open?id=1Gr-f-3WZF0ONvYL6mA_so53QHALTRaRi" TargetMode="External"/><Relationship Id="rId289" Type="http://schemas.openxmlformats.org/officeDocument/2006/relationships/hyperlink" Target="https://drive.google.com/open?id=1nh-zrWzxwJVOkAXxa_fY4C8ER6RpG2e0" TargetMode="External"/><Relationship Id="rId454" Type="http://schemas.openxmlformats.org/officeDocument/2006/relationships/hyperlink" Target="https://drive.google.com/open?id=19oYwEZnpkXcWy1CFjjwDTy75JA0SRyiA" TargetMode="External"/><Relationship Id="rId496" Type="http://schemas.openxmlformats.org/officeDocument/2006/relationships/hyperlink" Target="https://drive.google.com/open?id=1u6ejwcX5FsKcgFk9hRUVPjg4VcXzHksw" TargetMode="External"/><Relationship Id="rId661" Type="http://schemas.openxmlformats.org/officeDocument/2006/relationships/hyperlink" Target="https://drive.google.com/open?id=1n4KEKl3A2NqKOvT1YwFLskkdc13plfAv" TargetMode="External"/><Relationship Id="rId717" Type="http://schemas.openxmlformats.org/officeDocument/2006/relationships/hyperlink" Target="https://drive.google.com/open?id=1xNOTdin7G7SSOzDuTmX6HD445VetuuA9" TargetMode="External"/><Relationship Id="rId759" Type="http://schemas.openxmlformats.org/officeDocument/2006/relationships/hyperlink" Target="https://drive.google.com/open?id=1bU4B79qRZgFenBi0242EoI4_IGX5CYMd" TargetMode="External"/><Relationship Id="rId11" Type="http://schemas.openxmlformats.org/officeDocument/2006/relationships/hyperlink" Target="https://drive.google.com/open?id=1Y8y3s1L1IwSBIf9HaA-o_PEMuOCnOOKB" TargetMode="External"/><Relationship Id="rId53" Type="http://schemas.openxmlformats.org/officeDocument/2006/relationships/hyperlink" Target="https://drive.google.com/open?id=1unq6Z3NDg2yUUM44cTaZVLY6Fb3SXSmM" TargetMode="External"/><Relationship Id="rId149" Type="http://schemas.openxmlformats.org/officeDocument/2006/relationships/hyperlink" Target="https://drive.google.com/open?id=15UogQoEVEpJB4xh0tclaB2koRQhUDVXC" TargetMode="External"/><Relationship Id="rId314" Type="http://schemas.openxmlformats.org/officeDocument/2006/relationships/hyperlink" Target="https://drive.google.com/open?id=1lgeORjWJHYU10WB4EONEXpNquvloD4Dd" TargetMode="External"/><Relationship Id="rId356" Type="http://schemas.openxmlformats.org/officeDocument/2006/relationships/hyperlink" Target="https://drive.google.com/open?id=19tRhLiiPCUEHGxq7tGu_b8jXkrzlygz7" TargetMode="External"/><Relationship Id="rId398" Type="http://schemas.openxmlformats.org/officeDocument/2006/relationships/hyperlink" Target="https://drive.google.com/open?id=1EmFPChg9hxVUB0JyMzX7FYW0c_fpOFWK" TargetMode="External"/><Relationship Id="rId521" Type="http://schemas.openxmlformats.org/officeDocument/2006/relationships/hyperlink" Target="https://drive.google.com/open?id=1RqK8TS4dgKUXlQ52kmSPTx4_lNy5XTiH" TargetMode="External"/><Relationship Id="rId563" Type="http://schemas.openxmlformats.org/officeDocument/2006/relationships/hyperlink" Target="https://drive.google.com/open?id=1QMdBmGAGR9I7enSN5pGkbcbRwviK1gjK" TargetMode="External"/><Relationship Id="rId619" Type="http://schemas.openxmlformats.org/officeDocument/2006/relationships/hyperlink" Target="https://drive.google.com/open?id=1eaDaCIJPro11XPM5gCZIN6nUB69GHL9x" TargetMode="External"/><Relationship Id="rId770" Type="http://schemas.openxmlformats.org/officeDocument/2006/relationships/hyperlink" Target="https://drive.google.com/open?id=1Ex84NLOYxr9_5-NaW5zP02h2qzuQ48mz" TargetMode="External"/><Relationship Id="rId95" Type="http://schemas.openxmlformats.org/officeDocument/2006/relationships/hyperlink" Target="https://drive.google.com/open?id=19d4JOsM7zfV6D9Ge4ZywqJCoY-vqNsER" TargetMode="External"/><Relationship Id="rId160" Type="http://schemas.openxmlformats.org/officeDocument/2006/relationships/hyperlink" Target="https://drive.google.com/open?id=1Tn0v4hyafuZmQwe21e0LfsDUVFFW1Yi1" TargetMode="External"/><Relationship Id="rId216" Type="http://schemas.openxmlformats.org/officeDocument/2006/relationships/hyperlink" Target="https://drive.google.com/open?id=1KbTTvgGS5BRvr4YoxajBjnqaEmdT1D9Z" TargetMode="External"/><Relationship Id="rId423" Type="http://schemas.openxmlformats.org/officeDocument/2006/relationships/hyperlink" Target="https://drive.google.com/open?id=1mfiJ_DHUdmxU2SPal12tMU8pQ1HdlPWp" TargetMode="External"/><Relationship Id="rId826" Type="http://schemas.openxmlformats.org/officeDocument/2006/relationships/hyperlink" Target="https://drive.google.com/open?id=1p_4Ogcqg9UV9aaKmk-7ZD6cI-Hh25BPH" TargetMode="External"/><Relationship Id="rId258" Type="http://schemas.openxmlformats.org/officeDocument/2006/relationships/hyperlink" Target="https://drive.google.com/open?id=180TaU_a9_Tb_NlU4lXw2413JJzYUIuWs" TargetMode="External"/><Relationship Id="rId465" Type="http://schemas.openxmlformats.org/officeDocument/2006/relationships/hyperlink" Target="https://drive.google.com/open?id=1g66_GjmsOZP3po9DgZ4FKj8OxZB9YfNv" TargetMode="External"/><Relationship Id="rId630" Type="http://schemas.openxmlformats.org/officeDocument/2006/relationships/hyperlink" Target="https://drive.google.com/open?id=1KIdXLxYTDuWtsWsPq7tB_FCtcJGCQ--c" TargetMode="External"/><Relationship Id="rId672" Type="http://schemas.openxmlformats.org/officeDocument/2006/relationships/hyperlink" Target="https://drive.google.com/open?id=1uo9M4SsOUsIwM9qqFyZaGandjBevWR4o" TargetMode="External"/><Relationship Id="rId728" Type="http://schemas.openxmlformats.org/officeDocument/2006/relationships/hyperlink" Target="https://drive.google.com/open?id=1QLdX9Wc50po74mF4pIAFbDfRMPw-kQXW" TargetMode="External"/><Relationship Id="rId22" Type="http://schemas.openxmlformats.org/officeDocument/2006/relationships/hyperlink" Target="https://drive.google.com/open?id=1ivw1kYsGOmrE7lk7sb6kZ7QVh4sLaP7s" TargetMode="External"/><Relationship Id="rId64" Type="http://schemas.openxmlformats.org/officeDocument/2006/relationships/hyperlink" Target="https://drive.google.com/open?id=1d4KrKQszOYLdhnI9AlbosgRArD5KF6cz" TargetMode="External"/><Relationship Id="rId118" Type="http://schemas.openxmlformats.org/officeDocument/2006/relationships/hyperlink" Target="https://drive.google.com/open?id=12KmZm7aQJPhbhOks6ky-_XxBzUOxVBIq" TargetMode="External"/><Relationship Id="rId325" Type="http://schemas.openxmlformats.org/officeDocument/2006/relationships/hyperlink" Target="https://drive.google.com/open?id=14mvMBBxSNR6D_OgeywRn-U8CYCwrQowG" TargetMode="External"/><Relationship Id="rId367" Type="http://schemas.openxmlformats.org/officeDocument/2006/relationships/hyperlink" Target="https://drive.google.com/open?id=1HPxJA7hjr5yVB1i10zmC4F4OyznmdPKS" TargetMode="External"/><Relationship Id="rId532" Type="http://schemas.openxmlformats.org/officeDocument/2006/relationships/hyperlink" Target="https://drive.google.com/open?id=1LogBYnayDO9-eXdAYSms3dsyVEdjFug6" TargetMode="External"/><Relationship Id="rId574" Type="http://schemas.openxmlformats.org/officeDocument/2006/relationships/hyperlink" Target="https://drive.google.com/open?id=10xoeZYfkMr1Dsujc-pgGD1K5EFEbqZCQ" TargetMode="External"/><Relationship Id="rId171" Type="http://schemas.openxmlformats.org/officeDocument/2006/relationships/hyperlink" Target="https://drive.google.com/open?id=14U7GfJpyDQ6BQuLhpjJS-Y2l_VGBcXnf" TargetMode="External"/><Relationship Id="rId227" Type="http://schemas.openxmlformats.org/officeDocument/2006/relationships/hyperlink" Target="https://drive.google.com/open?id=1_IYtkqiYAej7w-ZBSIlRN8mbaCK3KGAH" TargetMode="External"/><Relationship Id="rId781" Type="http://schemas.openxmlformats.org/officeDocument/2006/relationships/hyperlink" Target="https://drive.google.com/open?id=1ECr0zICpsNf1BItxKQoCtrE4y4k161ze" TargetMode="External"/><Relationship Id="rId837" Type="http://schemas.openxmlformats.org/officeDocument/2006/relationships/hyperlink" Target="https://drive.google.com/open?id=1w7GRq4shg4ZJIzUVf1TMBtgj92YrP6gW" TargetMode="External"/><Relationship Id="rId269" Type="http://schemas.openxmlformats.org/officeDocument/2006/relationships/hyperlink" Target="https://drive.google.com/open?id=1NsxyNdFceumwycU2Ms2WCFV_qaUP0M3j" TargetMode="External"/><Relationship Id="rId434" Type="http://schemas.openxmlformats.org/officeDocument/2006/relationships/hyperlink" Target="https://drive.google.com/open?id=1JlJDkipDIw9RNYjR5DIs4FpLU7H9-_lE" TargetMode="External"/><Relationship Id="rId476" Type="http://schemas.openxmlformats.org/officeDocument/2006/relationships/hyperlink" Target="https://drive.google.com/open?id=1q2lgiOMWcMgjKyEGmAsW9hS2d6T6WMRH" TargetMode="External"/><Relationship Id="rId641" Type="http://schemas.openxmlformats.org/officeDocument/2006/relationships/hyperlink" Target="https://drive.google.com/open?id=10yMS7hnyzNS4XspZW2ZQyPkB_43nBYrv" TargetMode="External"/><Relationship Id="rId683" Type="http://schemas.openxmlformats.org/officeDocument/2006/relationships/hyperlink" Target="https://drive.google.com/open?id=1PqtjSM81VHFG0eOJgstdLdSc0LdGIeCW" TargetMode="External"/><Relationship Id="rId739" Type="http://schemas.openxmlformats.org/officeDocument/2006/relationships/hyperlink" Target="https://drive.google.com/open?id=1vn3Q5aV5Tjbg-DV75rwcuijLzSfVBdVk" TargetMode="External"/><Relationship Id="rId33" Type="http://schemas.openxmlformats.org/officeDocument/2006/relationships/hyperlink" Target="https://drive.google.com/open?id=1SpHXac4uAgVsGLQJCZ_CLebpVH4dJ1ij" TargetMode="External"/><Relationship Id="rId129" Type="http://schemas.openxmlformats.org/officeDocument/2006/relationships/hyperlink" Target="https://drive.google.com/open?id=1YhU1p7UzTBHmkh21CPLA55sdz3todnw5" TargetMode="External"/><Relationship Id="rId280" Type="http://schemas.openxmlformats.org/officeDocument/2006/relationships/hyperlink" Target="https://drive.google.com/open?id=1BA3P-9FIsoyLv0j9U3-uZTXp21KL2agc" TargetMode="External"/><Relationship Id="rId336" Type="http://schemas.openxmlformats.org/officeDocument/2006/relationships/hyperlink" Target="https://drive.google.com/open?id=1AHNUzq1DF5lfDMaTf4dfLCQLTFqw0T7X" TargetMode="External"/><Relationship Id="rId501" Type="http://schemas.openxmlformats.org/officeDocument/2006/relationships/hyperlink" Target="https://prozorro.sale/auction/UA-PS-2020-09-25-000156-3" TargetMode="External"/><Relationship Id="rId543" Type="http://schemas.openxmlformats.org/officeDocument/2006/relationships/hyperlink" Target="https://drive.google.com/open?id=1xWNph11QHAMTXU-D-USSbj-ydZqFkcdn" TargetMode="External"/><Relationship Id="rId75" Type="http://schemas.openxmlformats.org/officeDocument/2006/relationships/hyperlink" Target="https://drive.google.com/open?id=1NoWSKlx7eQnKhzWXDWwZH-snAilggnse" TargetMode="External"/><Relationship Id="rId140" Type="http://schemas.openxmlformats.org/officeDocument/2006/relationships/hyperlink" Target="https://drive.google.com/open?id=1865xn-7L9HZzQhOCajWQspSKr6qO5s-1" TargetMode="External"/><Relationship Id="rId182" Type="http://schemas.openxmlformats.org/officeDocument/2006/relationships/hyperlink" Target="https://drive.google.com/open?id=13UagL_kh_wJlOrT2BJnO0HE4V35fuufG" TargetMode="External"/><Relationship Id="rId378" Type="http://schemas.openxmlformats.org/officeDocument/2006/relationships/hyperlink" Target="https://drive.google.com/open?id=1O6Pcjs7EguFFTRsN7i-1GP96nT5YVPna" TargetMode="External"/><Relationship Id="rId403" Type="http://schemas.openxmlformats.org/officeDocument/2006/relationships/hyperlink" Target="https://drive.google.com/open?id=1eIcoWJAtQVZK9eq4-4Edtr1osCdRR7iy" TargetMode="External"/><Relationship Id="rId585" Type="http://schemas.openxmlformats.org/officeDocument/2006/relationships/hyperlink" Target="https://drive.google.com/open?id=1rLjL9OR-LKJgRlhhUHFLOd_2QnzUZz8t" TargetMode="External"/><Relationship Id="rId750" Type="http://schemas.openxmlformats.org/officeDocument/2006/relationships/hyperlink" Target="https://drive.google.com/open?id=146WWlxiZ-Audu5MYefTcOhafM-Hyp223" TargetMode="External"/><Relationship Id="rId792" Type="http://schemas.openxmlformats.org/officeDocument/2006/relationships/hyperlink" Target="https://drive.google.com/open?id=1AfBy9vJbNzx-jC1AApagpkYuyBiGPxOY" TargetMode="External"/><Relationship Id="rId806" Type="http://schemas.openxmlformats.org/officeDocument/2006/relationships/hyperlink" Target="https://drive.google.com/open?id=1lQRzZc5Ry0yXAFuc_7cugm_Lx7rzPts5" TargetMode="External"/><Relationship Id="rId6" Type="http://schemas.openxmlformats.org/officeDocument/2006/relationships/hyperlink" Target="https://drive.google.com/open?id=1dHsnrHhac-l4JCLbmtfGe1wXXmmeRw-t" TargetMode="External"/><Relationship Id="rId238" Type="http://schemas.openxmlformats.org/officeDocument/2006/relationships/hyperlink" Target="https://drive.google.com/open?id=1V-U_KjoKDbEmwzudvsyYLJJWn2VoHExb" TargetMode="External"/><Relationship Id="rId445" Type="http://schemas.openxmlformats.org/officeDocument/2006/relationships/hyperlink" Target="https://drive.google.com/open?id=1IkcvugKtHW_OTHzm4fQbIIsGqdXkJGdd" TargetMode="External"/><Relationship Id="rId487" Type="http://schemas.openxmlformats.org/officeDocument/2006/relationships/hyperlink" Target="https://drive.google.com/open?id=1ze4CD18zFCSWvJFvxrcDd3Ka12g3Dsqh" TargetMode="External"/><Relationship Id="rId610" Type="http://schemas.openxmlformats.org/officeDocument/2006/relationships/hyperlink" Target="https://drive.google.com/open?id=10wOqKE6xkG3Xm9sOvPz4BnTupUKoOoAC" TargetMode="External"/><Relationship Id="rId652" Type="http://schemas.openxmlformats.org/officeDocument/2006/relationships/hyperlink" Target="https://drive.google.com/open?id=1EtIqq1HFRtrpXFqi0ACXLXJPi__ho_Vn" TargetMode="External"/><Relationship Id="rId694" Type="http://schemas.openxmlformats.org/officeDocument/2006/relationships/hyperlink" Target="https://drive.google.com/open?id=1L5IMr1eHqh2ixDgZkMgrDJSLClSFOgxr" TargetMode="External"/><Relationship Id="rId708" Type="http://schemas.openxmlformats.org/officeDocument/2006/relationships/hyperlink" Target="https://drive.google.com/open?id=17qMkrKcJ8DRFpx6VZCIGvlON_eqsmX2j" TargetMode="External"/><Relationship Id="rId291" Type="http://schemas.openxmlformats.org/officeDocument/2006/relationships/hyperlink" Target="https://drive.google.com/open?id=1uguvyZmKv6xW6Aq6ai1og0aymui00bQn" TargetMode="External"/><Relationship Id="rId305" Type="http://schemas.openxmlformats.org/officeDocument/2006/relationships/hyperlink" Target="https://drive.google.com/open?id=1N3XC7bvxERXs6dDbiLJs8ZKFjbK1WGIc" TargetMode="External"/><Relationship Id="rId347" Type="http://schemas.openxmlformats.org/officeDocument/2006/relationships/hyperlink" Target="https://drive.google.com/open?id=1HOMee5c2vc-7pzYAkt0cKrjpmD7-qc8p" TargetMode="External"/><Relationship Id="rId512" Type="http://schemas.openxmlformats.org/officeDocument/2006/relationships/hyperlink" Target="https://drive.google.com/open?id=1MNw87kKWG0rR_cget4H38u4xuAL23ZIa" TargetMode="External"/><Relationship Id="rId44" Type="http://schemas.openxmlformats.org/officeDocument/2006/relationships/hyperlink" Target="https://drive.google.com/open?id=1qHO3DMnH_WebfKWMEOjWUJAkK8nzTimn" TargetMode="External"/><Relationship Id="rId86" Type="http://schemas.openxmlformats.org/officeDocument/2006/relationships/hyperlink" Target="https://drive.google.com/open?id=1D1xqgiGZ3I2HrFj-W7D1mOLvxu2GfQQR" TargetMode="External"/><Relationship Id="rId151" Type="http://schemas.openxmlformats.org/officeDocument/2006/relationships/hyperlink" Target="https://drive.google.com/open?id=1gQTPETiat-sJKO4yN2V-nrBOQE92w0qD" TargetMode="External"/><Relationship Id="rId389" Type="http://schemas.openxmlformats.org/officeDocument/2006/relationships/hyperlink" Target="https://drive.google.com/open?id=186ZrYGRyL2ZnEAr8qWh7M2iCp8qouqnK" TargetMode="External"/><Relationship Id="rId554" Type="http://schemas.openxmlformats.org/officeDocument/2006/relationships/hyperlink" Target="https://drive.google.com/open?id=1WKnpNHZglio0t1_vj-1AHIgoVaSrKgks" TargetMode="External"/><Relationship Id="rId596" Type="http://schemas.openxmlformats.org/officeDocument/2006/relationships/hyperlink" Target="https://drive.google.com/open?id=1f2Pm1_W45qOSPh5W9edloeuTw7htCsmF" TargetMode="External"/><Relationship Id="rId761" Type="http://schemas.openxmlformats.org/officeDocument/2006/relationships/hyperlink" Target="https://drive.google.com/open?id=1-rgoT7gk_5_qoB4zNNA4ZuTf750CxMXm" TargetMode="External"/><Relationship Id="rId817" Type="http://schemas.openxmlformats.org/officeDocument/2006/relationships/hyperlink" Target="https://drive.google.com/open?id=11wrVF8yf_7tt5CA7HbuMcqq1QS9PBN8A" TargetMode="External"/><Relationship Id="rId193" Type="http://schemas.openxmlformats.org/officeDocument/2006/relationships/hyperlink" Target="https://drive.google.com/open?id=1mgFli2ZTogHzzNBbElbPiYNTZ7OHkyaA" TargetMode="External"/><Relationship Id="rId207" Type="http://schemas.openxmlformats.org/officeDocument/2006/relationships/hyperlink" Target="https://drive.google.com/open?id=1KSGbYoNAtIUm7Wj9jt-QzQhOYsiqbdBx" TargetMode="External"/><Relationship Id="rId249" Type="http://schemas.openxmlformats.org/officeDocument/2006/relationships/hyperlink" Target="https://drive.google.com/open?id=1HC9enIAUrLE8ce6sK_x4jjE2d4tGM6Ov" TargetMode="External"/><Relationship Id="rId414" Type="http://schemas.openxmlformats.org/officeDocument/2006/relationships/hyperlink" Target="https://drive.google.com/open?id=1IXG8VXkmCTT9n801KM24vKdBjp5U22JF" TargetMode="External"/><Relationship Id="rId456" Type="http://schemas.openxmlformats.org/officeDocument/2006/relationships/hyperlink" Target="https://drive.google.com/open?id=163CKLxKtJz5F1KrK4UrYFGkzMdNl2PLO" TargetMode="External"/><Relationship Id="rId498" Type="http://schemas.openxmlformats.org/officeDocument/2006/relationships/hyperlink" Target="https://drive.google.com/open?id=15sZLCFUQe_RNlHI035z_tbKN8GlR3oEk" TargetMode="External"/><Relationship Id="rId621" Type="http://schemas.openxmlformats.org/officeDocument/2006/relationships/hyperlink" Target="https://drive.google.com/open?id=1kIuSDVJPePjbKwhywc4QptRTFW0pDRIV" TargetMode="External"/><Relationship Id="rId663" Type="http://schemas.openxmlformats.org/officeDocument/2006/relationships/hyperlink" Target="https://drive.google.com/open?id=1Omj2386ca-IHILh65TGLVpdbvmXNY-4T" TargetMode="External"/><Relationship Id="rId13" Type="http://schemas.openxmlformats.org/officeDocument/2006/relationships/hyperlink" Target="https://drive.google.com/open?id=1F5dgHWYrszlVIXhG1v0Ja8VVrViUVcOw" TargetMode="External"/><Relationship Id="rId109" Type="http://schemas.openxmlformats.org/officeDocument/2006/relationships/hyperlink" Target="https://drive.google.com/open?id=1aUBdKMPYAXJCajIAaZaDvVDOT08Yt8Pm" TargetMode="External"/><Relationship Id="rId260" Type="http://schemas.openxmlformats.org/officeDocument/2006/relationships/hyperlink" Target="https://drive.google.com/open?id=1fWNwu51XZOQ_xCRsNvpr82dWDX9_Q3Dh" TargetMode="External"/><Relationship Id="rId316" Type="http://schemas.openxmlformats.org/officeDocument/2006/relationships/hyperlink" Target="https://drive.google.com/open?id=1Iy6EsgeYVizT8lniclPcvCnTG0Ja0swp" TargetMode="External"/><Relationship Id="rId523" Type="http://schemas.openxmlformats.org/officeDocument/2006/relationships/hyperlink" Target="https://drive.google.com/open?id=1XKzOCCO5Si9sBprPsYRm1ASDHj7PCLkw" TargetMode="External"/><Relationship Id="rId719" Type="http://schemas.openxmlformats.org/officeDocument/2006/relationships/hyperlink" Target="https://drive.google.com/open?id=1P30TvPnNT8lEmXizh2EDN7Qqi9olmRH3" TargetMode="External"/><Relationship Id="rId55" Type="http://schemas.openxmlformats.org/officeDocument/2006/relationships/hyperlink" Target="https://drive.google.com/open?id=1VWws3Pnak1ZEolRYPlJCyhUu8MVu-CNx" TargetMode="External"/><Relationship Id="rId97" Type="http://schemas.openxmlformats.org/officeDocument/2006/relationships/hyperlink" Target="https://drive.google.com/open?id=1ahY1A77l5ZSe_3v5SrngafeMlYqmuVKu" TargetMode="External"/><Relationship Id="rId120" Type="http://schemas.openxmlformats.org/officeDocument/2006/relationships/hyperlink" Target="https://drive.google.com/open?id=1UGt9ImInr314O9Sjj-NjhwKMvGwaP0ZR" TargetMode="External"/><Relationship Id="rId358" Type="http://schemas.openxmlformats.org/officeDocument/2006/relationships/hyperlink" Target="https://drive.google.com/open?id=1EmS7whUI5mPfqcvYEjAs7jlijWSK0xI2" TargetMode="External"/><Relationship Id="rId565" Type="http://schemas.openxmlformats.org/officeDocument/2006/relationships/hyperlink" Target="https://drive.google.com/open?id=1jPhaaUzVAWgvJ18TvaI0SHTVmqWsTaNU" TargetMode="External"/><Relationship Id="rId730" Type="http://schemas.openxmlformats.org/officeDocument/2006/relationships/hyperlink" Target="https://drive.google.com/open?id=1yquLhLv4Gd5OSswPIWuI0yWrfQWQztO3" TargetMode="External"/><Relationship Id="rId772" Type="http://schemas.openxmlformats.org/officeDocument/2006/relationships/hyperlink" Target="https://drive.google.com/open?id=1KDsHmv-bz0L1nO8BaFqn0D15D6qJzq69" TargetMode="External"/><Relationship Id="rId828" Type="http://schemas.openxmlformats.org/officeDocument/2006/relationships/hyperlink" Target="https://drive.google.com/open?id=1Ur7h752KcrwH2jYqfpTxoMHB0yUTh72O" TargetMode="External"/><Relationship Id="rId162" Type="http://schemas.openxmlformats.org/officeDocument/2006/relationships/hyperlink" Target="https://drive.google.com/open?id=16cdxyDChul32TSbGRgzJIWFZWPoYzhJw" TargetMode="External"/><Relationship Id="rId218" Type="http://schemas.openxmlformats.org/officeDocument/2006/relationships/hyperlink" Target="https://drive.google.com/open?id=1Id3zeMTAZj4obhDlBURAc5-9XOLWqM83" TargetMode="External"/><Relationship Id="rId425" Type="http://schemas.openxmlformats.org/officeDocument/2006/relationships/hyperlink" Target="https://drive.google.com/open?id=1Yh1BgzQAdwRMJ7mOo7REBSbGDzxpEOBi" TargetMode="External"/><Relationship Id="rId467" Type="http://schemas.openxmlformats.org/officeDocument/2006/relationships/hyperlink" Target="https://drive.google.com/open?id=1bGLMFpKHBcsiacA6dbH6bt27fa7RclW8" TargetMode="External"/><Relationship Id="rId632" Type="http://schemas.openxmlformats.org/officeDocument/2006/relationships/hyperlink" Target="https://drive.google.com/open?id=1nM1eX33XpDJYJCJRnZkz2yzWiAp_1BTo" TargetMode="External"/><Relationship Id="rId271" Type="http://schemas.openxmlformats.org/officeDocument/2006/relationships/hyperlink" Target="https://drive.google.com/open?id=10oi2mmGfbRL6dv3oukdvxsyNZyRkiXg9" TargetMode="External"/><Relationship Id="rId674" Type="http://schemas.openxmlformats.org/officeDocument/2006/relationships/hyperlink" Target="https://drive.google.com/open?id=1zwPlAV1cQTwqtxqQGQ-epy93ZwrZX6cK" TargetMode="External"/><Relationship Id="rId24" Type="http://schemas.openxmlformats.org/officeDocument/2006/relationships/hyperlink" Target="https://drive.google.com/open?id=1NPPrefwNVZJk33KRIJNpNTFlLSVaI0TU" TargetMode="External"/><Relationship Id="rId66" Type="http://schemas.openxmlformats.org/officeDocument/2006/relationships/hyperlink" Target="https://drive.google.com/open?id=1Po0NCPsc6B5KLkgvhZhta0Xye3SEKCa6" TargetMode="External"/><Relationship Id="rId131" Type="http://schemas.openxmlformats.org/officeDocument/2006/relationships/hyperlink" Target="https://drive.google.com/open?id=1_vJV6eokNPVOvRH8NdhJehn69EKtG2pL" TargetMode="External"/><Relationship Id="rId327" Type="http://schemas.openxmlformats.org/officeDocument/2006/relationships/hyperlink" Target="https://drive.google.com/open?id=1lBsv3tNN_RswKsapVZuVTKTaYeouy98t" TargetMode="External"/><Relationship Id="rId369" Type="http://schemas.openxmlformats.org/officeDocument/2006/relationships/hyperlink" Target="https://drive.google.com/open?id=1T7XeyIzHKEl62yLJPjpuA3m8QbT-mD25" TargetMode="External"/><Relationship Id="rId534" Type="http://schemas.openxmlformats.org/officeDocument/2006/relationships/hyperlink" Target="https://drive.google.com/open?id=1i_Jn55G86GHBbW02UWE9AFPLbj--H-Bn" TargetMode="External"/><Relationship Id="rId576" Type="http://schemas.openxmlformats.org/officeDocument/2006/relationships/hyperlink" Target="https://drive.google.com/open?id=1plpi1AQbRc_D5lnaXWItvck2ufwVMOJC" TargetMode="External"/><Relationship Id="rId741" Type="http://schemas.openxmlformats.org/officeDocument/2006/relationships/hyperlink" Target="https://drive.google.com/open?id=1cslVU1H5jEiG7vTtQNK14iw6oyqIAdXl" TargetMode="External"/><Relationship Id="rId783" Type="http://schemas.openxmlformats.org/officeDocument/2006/relationships/hyperlink" Target="https://drive.google.com/open?id=1bmPn0YkTGvSjttXs1EX04D7ZPsPoMbFZ" TargetMode="External"/><Relationship Id="rId839" Type="http://schemas.openxmlformats.org/officeDocument/2006/relationships/hyperlink" Target="https://drive.google.com/open?id=14tLYsr7Ao9CFZk4_sbkciRWS4EOyrBpJ" TargetMode="External"/><Relationship Id="rId173" Type="http://schemas.openxmlformats.org/officeDocument/2006/relationships/hyperlink" Target="https://drive.google.com/open?id=1kaeJ1u_e2cCvg8yli7rXDOvZS973VIlZ" TargetMode="External"/><Relationship Id="rId229" Type="http://schemas.openxmlformats.org/officeDocument/2006/relationships/hyperlink" Target="https://drive.google.com/open?id=1oViFDI-4FVE7RW7Qdj-9K06M9QTHFGqn" TargetMode="External"/><Relationship Id="rId380" Type="http://schemas.openxmlformats.org/officeDocument/2006/relationships/hyperlink" Target="https://drive.google.com/open?id=1SZQkO5I0eLHh1RInYAzm8EnEqodKzFld" TargetMode="External"/><Relationship Id="rId436" Type="http://schemas.openxmlformats.org/officeDocument/2006/relationships/hyperlink" Target="https://drive.google.com/open?id=1QhkKWzwZdpvj9s0Ag9p7xIs9gjbyU-s2" TargetMode="External"/><Relationship Id="rId601" Type="http://schemas.openxmlformats.org/officeDocument/2006/relationships/hyperlink" Target="https://drive.google.com/open?id=1upcxF6AmfJkmSHfFfNjLQiu1X8xRNOo1" TargetMode="External"/><Relationship Id="rId643" Type="http://schemas.openxmlformats.org/officeDocument/2006/relationships/hyperlink" Target="https://drive.google.com/open?id=14HepCX8G_R4XNwlxOWLasSPXcqAxuTli" TargetMode="External"/><Relationship Id="rId240" Type="http://schemas.openxmlformats.org/officeDocument/2006/relationships/hyperlink" Target="https://drive.google.com/open?id=1PNoAPtJSjJD8_AFAy4GUBNUH2xtXpX-0" TargetMode="External"/><Relationship Id="rId478" Type="http://schemas.openxmlformats.org/officeDocument/2006/relationships/hyperlink" Target="https://drive.google.com/open?id=1PV1zWQwNfcFLcIVoQp_JIaQZLiya6vPp" TargetMode="External"/><Relationship Id="rId685" Type="http://schemas.openxmlformats.org/officeDocument/2006/relationships/hyperlink" Target="https://drive.google.com/open?id=1QmW2LR8YTEMK7e9fND1AU_hPLXUCJ9qe" TargetMode="External"/><Relationship Id="rId35" Type="http://schemas.openxmlformats.org/officeDocument/2006/relationships/hyperlink" Target="https://drive.google.com/open?id=1-Wu-efBuZrkVmYxTpebs4mTQXvkB6K2x" TargetMode="External"/><Relationship Id="rId77" Type="http://schemas.openxmlformats.org/officeDocument/2006/relationships/hyperlink" Target="https://drive.google.com/open?id=1_ch3OW9xmBxqLf1DXydwR-8Ba6iJDl1y" TargetMode="External"/><Relationship Id="rId100" Type="http://schemas.openxmlformats.org/officeDocument/2006/relationships/hyperlink" Target="https://drive.google.com/open?id=1oZ5lAsDtZpYHFTn6nDlh3uCevHsW4zql" TargetMode="External"/><Relationship Id="rId282" Type="http://schemas.openxmlformats.org/officeDocument/2006/relationships/hyperlink" Target="https://drive.google.com/open?id=16wm50o6I05j3uPAz33g-Qg_JMqy96U2L" TargetMode="External"/><Relationship Id="rId338" Type="http://schemas.openxmlformats.org/officeDocument/2006/relationships/hyperlink" Target="https://drive.google.com/open?id=11BN9TZWJgrFXS7I5I7nmsEd5GmQzBrvq" TargetMode="External"/><Relationship Id="rId503" Type="http://schemas.openxmlformats.org/officeDocument/2006/relationships/hyperlink" Target="https://drive.google.com/open?id=1YFB_hcPL0BPwUqy8mJjMEtLAo-kxNt9f" TargetMode="External"/><Relationship Id="rId545" Type="http://schemas.openxmlformats.org/officeDocument/2006/relationships/hyperlink" Target="https://drive.google.com/open?id=1GjW5tbG6wQYDhWfu8imlkP9awYVfcIXl" TargetMode="External"/><Relationship Id="rId587" Type="http://schemas.openxmlformats.org/officeDocument/2006/relationships/hyperlink" Target="https://drive.google.com/open?id=1EGilbixCARlTKdfoHz72kN6nyoT7WhNt" TargetMode="External"/><Relationship Id="rId710" Type="http://schemas.openxmlformats.org/officeDocument/2006/relationships/hyperlink" Target="https://drive.google.com/open?id=1cDolqmg0l8jf6A9JBCWa7H1GSMV0adWS" TargetMode="External"/><Relationship Id="rId752" Type="http://schemas.openxmlformats.org/officeDocument/2006/relationships/hyperlink" Target="https://drive.google.com/open?id=1S9NKz9ORseOFiTn74Ln_NmYHllJX-cZl" TargetMode="External"/><Relationship Id="rId808" Type="http://schemas.openxmlformats.org/officeDocument/2006/relationships/hyperlink" Target="https://drive.google.com/open?id=1vjAr3SdN2ifOij_Mjn7yZNyQ-vdiiq7J" TargetMode="External"/><Relationship Id="rId8" Type="http://schemas.openxmlformats.org/officeDocument/2006/relationships/hyperlink" Target="https://drive.google.com/open?id=1r6-qBqn5TD0OasMq3wZZuy74OrpgwmhY" TargetMode="External"/><Relationship Id="rId142" Type="http://schemas.openxmlformats.org/officeDocument/2006/relationships/hyperlink" Target="https://drive.google.com/open?id=16BPOgzAqHIBwEGkJBVlYje9CskCKXVNM" TargetMode="External"/><Relationship Id="rId184" Type="http://schemas.openxmlformats.org/officeDocument/2006/relationships/hyperlink" Target="https://drive.google.com/open?id=1zfRWX69SHgI0F25kBbcGd_Fszc5jJJ5u" TargetMode="External"/><Relationship Id="rId391" Type="http://schemas.openxmlformats.org/officeDocument/2006/relationships/hyperlink" Target="https://drive.google.com/open?id=1TfCQcmZun3vWy6Y80uhfKX_7HFP8hOXS" TargetMode="External"/><Relationship Id="rId405" Type="http://schemas.openxmlformats.org/officeDocument/2006/relationships/hyperlink" Target="https://drive.google.com/open?id=1VbsGBmCAIJvdStxOl6iBGbk7xuAJXkHd" TargetMode="External"/><Relationship Id="rId447" Type="http://schemas.openxmlformats.org/officeDocument/2006/relationships/hyperlink" Target="https://drive.google.com/open?id=1-Ry16arpRm1yv0jzI6E0UrvGM3zDDjkS" TargetMode="External"/><Relationship Id="rId612" Type="http://schemas.openxmlformats.org/officeDocument/2006/relationships/hyperlink" Target="https://drive.google.com/open?id=1vPDdFoeTCbhgqXWoGacfJrNF2IiAhFMp" TargetMode="External"/><Relationship Id="rId794" Type="http://schemas.openxmlformats.org/officeDocument/2006/relationships/hyperlink" Target="https://drive.google.com/open?id=1Z4Ri-H4Zre5imD5EQ-weWlLu575XQBR3" TargetMode="External"/><Relationship Id="rId251" Type="http://schemas.openxmlformats.org/officeDocument/2006/relationships/hyperlink" Target="https://drive.google.com/open?id=1uYS27BJ8DqA5hw5ilhyWEJF0HeoUcdOq" TargetMode="External"/><Relationship Id="rId489" Type="http://schemas.openxmlformats.org/officeDocument/2006/relationships/hyperlink" Target="https://drive.google.com/open?id=1cPX9vFtDSngfWg_LAa8Od-JjgKnUOAFZ" TargetMode="External"/><Relationship Id="rId654" Type="http://schemas.openxmlformats.org/officeDocument/2006/relationships/hyperlink" Target="https://drive.google.com/open?id=1MYGN3FJ4SsZ5vwJB-X8PdBuvetX6t85J" TargetMode="External"/><Relationship Id="rId696" Type="http://schemas.openxmlformats.org/officeDocument/2006/relationships/hyperlink" Target="https://drive.google.com/open?id=19w-A4s8AFYNB8HtBno_fVNIMQhpuIc4U" TargetMode="External"/><Relationship Id="rId46" Type="http://schemas.openxmlformats.org/officeDocument/2006/relationships/hyperlink" Target="https://drive.google.com/open?id=1kn8H052n_SpIpRpuKOrY376ZYaLGPcbE" TargetMode="External"/><Relationship Id="rId293" Type="http://schemas.openxmlformats.org/officeDocument/2006/relationships/hyperlink" Target="https://drive.google.com/open?id=1UoYZYvxk-p2ok1YiqxQaLu13oTWrnlUa" TargetMode="External"/><Relationship Id="rId307" Type="http://schemas.openxmlformats.org/officeDocument/2006/relationships/hyperlink" Target="https://drive.google.com/open?id=1obuTFC11zec71W_LatARsVJDfG2umJ7G" TargetMode="External"/><Relationship Id="rId349" Type="http://schemas.openxmlformats.org/officeDocument/2006/relationships/hyperlink" Target="https://drive.google.com/open?id=16GsXSQwdm0E8yAMwPR3E-W6QHttiDzRg" TargetMode="External"/><Relationship Id="rId514" Type="http://schemas.openxmlformats.org/officeDocument/2006/relationships/hyperlink" Target="https://drive.google.com/open?id=1YXvcMDT2zDkeFrdkf2uQgYirHH1RIYV3" TargetMode="External"/><Relationship Id="rId556" Type="http://schemas.openxmlformats.org/officeDocument/2006/relationships/hyperlink" Target="https://drive.google.com/open?id=1-NeQ5Wah0XHT7bki4owPNDmGgRYQzApo" TargetMode="External"/><Relationship Id="rId721" Type="http://schemas.openxmlformats.org/officeDocument/2006/relationships/hyperlink" Target="https://drive.google.com/open?id=19MnLALdS2oSnBpLG3DN3CSR4Fm_2szyP" TargetMode="External"/><Relationship Id="rId763" Type="http://schemas.openxmlformats.org/officeDocument/2006/relationships/hyperlink" Target="https://drive.google.com/open?id=1x9hUxoJ59jVb7EimnLanQHJMGpD-n8Xl" TargetMode="External"/><Relationship Id="rId88" Type="http://schemas.openxmlformats.org/officeDocument/2006/relationships/hyperlink" Target="https://drive.google.com/open?id=1EuTkwP8z7ny1VyEoDBUnqKzM9ce67Gk9" TargetMode="External"/><Relationship Id="rId111" Type="http://schemas.openxmlformats.org/officeDocument/2006/relationships/hyperlink" Target="https://drive.google.com/open?id=12Iazy4rp1Fp_lHj-Xg_FCFQrzb9jAWwV" TargetMode="External"/><Relationship Id="rId153" Type="http://schemas.openxmlformats.org/officeDocument/2006/relationships/hyperlink" Target="https://drive.google.com/open?id=1yAWSxAu35-Dm_dE2iU-FDY4eqxGy4X3e" TargetMode="External"/><Relationship Id="rId195" Type="http://schemas.openxmlformats.org/officeDocument/2006/relationships/hyperlink" Target="https://drive.google.com/open?id=19RRJId_WmlVaHNTXfX-pfVMt6uGHdsEo" TargetMode="External"/><Relationship Id="rId209" Type="http://schemas.openxmlformats.org/officeDocument/2006/relationships/hyperlink" Target="https://drive.google.com/open?id=1nDtEA4qcYfjDNCpFtPQOsutvMQYsBxIB" TargetMode="External"/><Relationship Id="rId360" Type="http://schemas.openxmlformats.org/officeDocument/2006/relationships/hyperlink" Target="https://drive.google.com/open?id=1QY4CWSD5OZLaLJ7UknA-UXsRxU5e7L4V" TargetMode="External"/><Relationship Id="rId416" Type="http://schemas.openxmlformats.org/officeDocument/2006/relationships/hyperlink" Target="https://drive.google.com/open?id=1d5VGQvyPb8ssP2_dH6JykbBjv4OMyjSH" TargetMode="External"/><Relationship Id="rId598" Type="http://schemas.openxmlformats.org/officeDocument/2006/relationships/hyperlink" Target="https://drive.google.com/open?id=1r3SMDvZ7yGi1sprULWADDbOM_n0jR-QM" TargetMode="External"/><Relationship Id="rId819" Type="http://schemas.openxmlformats.org/officeDocument/2006/relationships/hyperlink" Target="https://drive.google.com/open?id=1miBYd9tv2zfhSPO0FDaoP6NbvbF9d9gr" TargetMode="External"/><Relationship Id="rId220" Type="http://schemas.openxmlformats.org/officeDocument/2006/relationships/hyperlink" Target="https://drive.google.com/open?id=1gEPEHAXYhowcGDh5-NjRYdNCCsqhvNqC" TargetMode="External"/><Relationship Id="rId458" Type="http://schemas.openxmlformats.org/officeDocument/2006/relationships/hyperlink" Target="https://drive.google.com/open?id=1B0mIrA1DiksRpzuqulFexR7WIiwjGoUk" TargetMode="External"/><Relationship Id="rId623" Type="http://schemas.openxmlformats.org/officeDocument/2006/relationships/hyperlink" Target="https://drive.google.com/open?id=1x9353RHxzB56uhhFt95XaNp53M3wrjkQ" TargetMode="External"/><Relationship Id="rId665" Type="http://schemas.openxmlformats.org/officeDocument/2006/relationships/hyperlink" Target="https://drive.google.com/open?id=1AMVXw5_0-Ws8paZJogVxPIdMB-rmL5FC" TargetMode="External"/><Relationship Id="rId830" Type="http://schemas.openxmlformats.org/officeDocument/2006/relationships/hyperlink" Target="https://drive.google.com/open?id=1T2FrLo_Wq8vvd1BKdHIfQRgdYD9fTVGZ" TargetMode="External"/><Relationship Id="rId15" Type="http://schemas.openxmlformats.org/officeDocument/2006/relationships/hyperlink" Target="https://drive.google.com/open?id=1GfZM62vYzQ1Wc7b0mMaDJuOazIjaKqe_" TargetMode="External"/><Relationship Id="rId57" Type="http://schemas.openxmlformats.org/officeDocument/2006/relationships/hyperlink" Target="https://drive.google.com/open?id=1j6ro8rwgP3PYWMzBW-7su2t0t0G70oau" TargetMode="External"/><Relationship Id="rId262" Type="http://schemas.openxmlformats.org/officeDocument/2006/relationships/hyperlink" Target="https://drive.google.com/open?id=11MQ_vi5zJ3Fvh-2k3pNZ33kIeN0R1D3M" TargetMode="External"/><Relationship Id="rId318" Type="http://schemas.openxmlformats.org/officeDocument/2006/relationships/hyperlink" Target="https://drive.google.com/open?id=1NLNtDtP72xEkAH57jiEhIyN25w_cXJlv" TargetMode="External"/><Relationship Id="rId525" Type="http://schemas.openxmlformats.org/officeDocument/2006/relationships/hyperlink" Target="https://drive.google.com/open?id=1JxJGWZADOyXlEKrHcRE7f9BNebxNHUVW" TargetMode="External"/><Relationship Id="rId567" Type="http://schemas.openxmlformats.org/officeDocument/2006/relationships/hyperlink" Target="https://drive.google.com/open?id=1jA95nG53QS3F07OGhbt5DUdxMIcS-io4" TargetMode="External"/><Relationship Id="rId732" Type="http://schemas.openxmlformats.org/officeDocument/2006/relationships/hyperlink" Target="https://drive.google.com/open?id=1y7lxIzJDfcU8aJ54l4cXdG3nX6wNc5TL" TargetMode="External"/><Relationship Id="rId99" Type="http://schemas.openxmlformats.org/officeDocument/2006/relationships/hyperlink" Target="https://drive.google.com/open?id=1xguHXfG4O7j09F_tFYOG2vrV916AidOQ" TargetMode="External"/><Relationship Id="rId122" Type="http://schemas.openxmlformats.org/officeDocument/2006/relationships/hyperlink" Target="https://drive.google.com/open?id=1NhRZ-2yiJBRNEE08rIb9MpoDgq8urIXW" TargetMode="External"/><Relationship Id="rId164" Type="http://schemas.openxmlformats.org/officeDocument/2006/relationships/hyperlink" Target="https://drive.google.com/open?id=1wrRmun27PHV0kd5lVRqZ8tZh-IBLdZ2m" TargetMode="External"/><Relationship Id="rId371" Type="http://schemas.openxmlformats.org/officeDocument/2006/relationships/hyperlink" Target="https://drive.google.com/open?id=1gEWZ3ulGCR4AXlc8ZjXljMIHAt5vJgpb" TargetMode="External"/><Relationship Id="rId774" Type="http://schemas.openxmlformats.org/officeDocument/2006/relationships/hyperlink" Target="https://drive.google.com/open?id=1TPdx9Y0EVW0H5mpX-WpBRV0FKtzHe60b" TargetMode="External"/><Relationship Id="rId427" Type="http://schemas.openxmlformats.org/officeDocument/2006/relationships/hyperlink" Target="https://drive.google.com/open?id=1RPw0yaG6hKQhvlwXS1Fn3nnwlk5muxFW" TargetMode="External"/><Relationship Id="rId469" Type="http://schemas.openxmlformats.org/officeDocument/2006/relationships/hyperlink" Target="https://drive.google.com/open?id=16MQWpb19Nhg387U7zvuhlnN6FXMQpoDx" TargetMode="External"/><Relationship Id="rId634" Type="http://schemas.openxmlformats.org/officeDocument/2006/relationships/hyperlink" Target="https://drive.google.com/open?id=18cAd0fAhHUZxxkw_sUiI7u4N-S0V74XD" TargetMode="External"/><Relationship Id="rId676" Type="http://schemas.openxmlformats.org/officeDocument/2006/relationships/hyperlink" Target="https://drive.google.com/open?id=1VkwX8s54pg3iBQY32yKTFSzGYNGGwx_Q" TargetMode="External"/><Relationship Id="rId26" Type="http://schemas.openxmlformats.org/officeDocument/2006/relationships/hyperlink" Target="https://drive.google.com/open?id=1FoHufZPzjWcfS9uOvO1FXmusIlh-gYaX" TargetMode="External"/><Relationship Id="rId231" Type="http://schemas.openxmlformats.org/officeDocument/2006/relationships/hyperlink" Target="https://drive.google.com/open?id=1LkDXKzWNpRO46kIuiEYI4kVT5wRTVTSp" TargetMode="External"/><Relationship Id="rId273" Type="http://schemas.openxmlformats.org/officeDocument/2006/relationships/hyperlink" Target="https://drive.google.com/open?id=1V9iWiE7TuyXusuv10o1nCV6-nV_Fb3js" TargetMode="External"/><Relationship Id="rId329" Type="http://schemas.openxmlformats.org/officeDocument/2006/relationships/hyperlink" Target="https://drive.google.com/open?id=1OCNcdruZilt2JgqcXPvEXfWueJa6niQO" TargetMode="External"/><Relationship Id="rId480" Type="http://schemas.openxmlformats.org/officeDocument/2006/relationships/hyperlink" Target="https://drive.google.com/open?id=1w0KFJFb5vC_WT3KPPNEpGTGhwQXBWwlF" TargetMode="External"/><Relationship Id="rId536" Type="http://schemas.openxmlformats.org/officeDocument/2006/relationships/hyperlink" Target="https://drive.google.com/open?id=16QOqjfwMy7IUaOBlHo9xXh4UhJIQqBjr" TargetMode="External"/><Relationship Id="rId701" Type="http://schemas.openxmlformats.org/officeDocument/2006/relationships/hyperlink" Target="https://drive.google.com/open?id=1vQslqkRkeij0w1cqYdGvnnkL2BSU_kP6" TargetMode="External"/><Relationship Id="rId68" Type="http://schemas.openxmlformats.org/officeDocument/2006/relationships/hyperlink" Target="https://drive.google.com/open?id=1JJdSYmtqENOqojsYIMEMNW5hH_DtnE_2" TargetMode="External"/><Relationship Id="rId133" Type="http://schemas.openxmlformats.org/officeDocument/2006/relationships/hyperlink" Target="https://drive.google.com/open?id=1bR1Ru2UFAAX7_-v0Rog7cPU4xyV2Q2Ng" TargetMode="External"/><Relationship Id="rId175" Type="http://schemas.openxmlformats.org/officeDocument/2006/relationships/hyperlink" Target="https://drive.google.com/open?id=1Z8YoRKTSdCLKButvDfFrZGFmvI4PnMnD" TargetMode="External"/><Relationship Id="rId340" Type="http://schemas.openxmlformats.org/officeDocument/2006/relationships/hyperlink" Target="https://drive.google.com/open?id=1V7us1Tl36b4p5dP99ndOWc2S0wpQsVeU" TargetMode="External"/><Relationship Id="rId578" Type="http://schemas.openxmlformats.org/officeDocument/2006/relationships/hyperlink" Target="https://drive.google.com/open?id=19jBkz6g0zP3Xm0GRSeaYt0ZQdbQOAUys" TargetMode="External"/><Relationship Id="rId743" Type="http://schemas.openxmlformats.org/officeDocument/2006/relationships/hyperlink" Target="https://drive.google.com/open?id=1xuvzZFGxc0cI6kDpvIqSNkzgeUnJS3AR" TargetMode="External"/><Relationship Id="rId785" Type="http://schemas.openxmlformats.org/officeDocument/2006/relationships/hyperlink" Target="https://drive.google.com/open?id=16mvWN2hA7CkwqiiWrZCz5hnLcsZ9DHCj" TargetMode="External"/><Relationship Id="rId200" Type="http://schemas.openxmlformats.org/officeDocument/2006/relationships/hyperlink" Target="https://drive.google.com/open?id=13dWtA8Nm9yUM5wsyNMbL8nZOe3PVsM7B" TargetMode="External"/><Relationship Id="rId382" Type="http://schemas.openxmlformats.org/officeDocument/2006/relationships/hyperlink" Target="https://drive.google.com/open?id=1QFIp_ajKcRC3wim8GocrhuibeS92Rmk4" TargetMode="External"/><Relationship Id="rId438" Type="http://schemas.openxmlformats.org/officeDocument/2006/relationships/hyperlink" Target="https://drive.google.com/open?id=1KTgjIn3Vg48MNsXsqMTLF7zyn3BtfkjW" TargetMode="External"/><Relationship Id="rId603" Type="http://schemas.openxmlformats.org/officeDocument/2006/relationships/hyperlink" Target="https://drive.google.com/open?id=1En5Iau9HnJ5i-Ov7F3DhCIt5BDDrDzNV" TargetMode="External"/><Relationship Id="rId645" Type="http://schemas.openxmlformats.org/officeDocument/2006/relationships/hyperlink" Target="https://drive.google.com/open?id=1KsGSD9O9ofYefJchP0dZjrRq4_AyppBP" TargetMode="External"/><Relationship Id="rId687" Type="http://schemas.openxmlformats.org/officeDocument/2006/relationships/hyperlink" Target="https://drive.google.com/open?id=1qtgmRAcUPCj11hAZEzgJOSiLABLKwlVp" TargetMode="External"/><Relationship Id="rId810" Type="http://schemas.openxmlformats.org/officeDocument/2006/relationships/hyperlink" Target="https://drive.google.com/open?id=1a_AGfzBI6wCCL9iCoWbWuqh-D-qimNYv" TargetMode="External"/><Relationship Id="rId242" Type="http://schemas.openxmlformats.org/officeDocument/2006/relationships/hyperlink" Target="https://drive.google.com/open?id=1-TX1aeM1-D4EahG3a_WaQnhG9S9ikHCg" TargetMode="External"/><Relationship Id="rId284" Type="http://schemas.openxmlformats.org/officeDocument/2006/relationships/hyperlink" Target="https://drive.google.com/open?id=1OdgnD7ij9h6KHQcUy-cHHeUxbJEdcQwr" TargetMode="External"/><Relationship Id="rId491" Type="http://schemas.openxmlformats.org/officeDocument/2006/relationships/hyperlink" Target="https://drive.google.com/open?id=1dRpuxiLbymWD3WRM-cmhI6t94MFBYMF4" TargetMode="External"/><Relationship Id="rId505" Type="http://schemas.openxmlformats.org/officeDocument/2006/relationships/hyperlink" Target="https://drive.google.com/open?id=1A2Voxv-DNU1yFu06X7kFvU2xXgiZ1G4U" TargetMode="External"/><Relationship Id="rId712" Type="http://schemas.openxmlformats.org/officeDocument/2006/relationships/hyperlink" Target="https://drive.google.com/open?id=1y9IsNHO8C2rvG_sSIGidOb7oHnGtoytI" TargetMode="External"/><Relationship Id="rId37" Type="http://schemas.openxmlformats.org/officeDocument/2006/relationships/hyperlink" Target="https://drive.google.com/open?id=1MR0jHnK8WI4MvNwIUhpWLceIOExPtsGf" TargetMode="External"/><Relationship Id="rId79" Type="http://schemas.openxmlformats.org/officeDocument/2006/relationships/hyperlink" Target="https://drive.google.com/open?id=13K0oa-rR67NqpDZa0np9Wwo6ePo4fPP4" TargetMode="External"/><Relationship Id="rId102" Type="http://schemas.openxmlformats.org/officeDocument/2006/relationships/hyperlink" Target="https://drive.google.com/open?id=1-uH3hUIUqWrNfWunGqrmdd3EIAda_p0D" TargetMode="External"/><Relationship Id="rId144" Type="http://schemas.openxmlformats.org/officeDocument/2006/relationships/hyperlink" Target="https://drive.google.com/open?id=1JZzcqNEeEEj8PfHbOs5KUc-ZI8UXnO6u" TargetMode="External"/><Relationship Id="rId547" Type="http://schemas.openxmlformats.org/officeDocument/2006/relationships/hyperlink" Target="https://drive.google.com/open?id=1XEDMfarrEh8U0Kez3kbMDRvsihs8YtKD" TargetMode="External"/><Relationship Id="rId589" Type="http://schemas.openxmlformats.org/officeDocument/2006/relationships/hyperlink" Target="https://drive.google.com/open?id=1SOfOL9b6Hl85c7rrt1I7-SpRNoAO6Ym6" TargetMode="External"/><Relationship Id="rId754" Type="http://schemas.openxmlformats.org/officeDocument/2006/relationships/hyperlink" Target="https://drive.google.com/open?id=1X0dKBclb3XgFZEqQd1Uy2vZcou-F4MzD" TargetMode="External"/><Relationship Id="rId796" Type="http://schemas.openxmlformats.org/officeDocument/2006/relationships/hyperlink" Target="https://drive.google.com/open?id=1-fDe_tn-8xHi5qB9hoNXg7WXHisf4jLF" TargetMode="External"/><Relationship Id="rId90" Type="http://schemas.openxmlformats.org/officeDocument/2006/relationships/hyperlink" Target="https://drive.google.com/open?id=1PLp7Mo27h7eCAdpkxt4Sm7Kfof2UzHsE" TargetMode="External"/><Relationship Id="rId186" Type="http://schemas.openxmlformats.org/officeDocument/2006/relationships/hyperlink" Target="https://drive.google.com/open?id=1O7mzoULVIFQu7Idrq9gx5FNeI4Hd7M1e" TargetMode="External"/><Relationship Id="rId351" Type="http://schemas.openxmlformats.org/officeDocument/2006/relationships/hyperlink" Target="https://drive.google.com/open?id=1YEqANZzaJ8j1arwzqg2Vw4oofJAUK0oa" TargetMode="External"/><Relationship Id="rId393" Type="http://schemas.openxmlformats.org/officeDocument/2006/relationships/hyperlink" Target="https://drive.google.com/open?id=17JVnY79kW3FRu8k2epIvpZjrJWIVJn1Q" TargetMode="External"/><Relationship Id="rId407" Type="http://schemas.openxmlformats.org/officeDocument/2006/relationships/hyperlink" Target="https://drive.google.com/open?id=1cpX_WprvlGgCmsgFlzYVBtk3UbImSgPh" TargetMode="External"/><Relationship Id="rId449" Type="http://schemas.openxmlformats.org/officeDocument/2006/relationships/hyperlink" Target="https://drive.google.com/open?id=1V0v1-AbHR4coPuePPcM-hb_olbdX2ReA" TargetMode="External"/><Relationship Id="rId614" Type="http://schemas.openxmlformats.org/officeDocument/2006/relationships/hyperlink" Target="https://drive.google.com/open?id=1BA4906kRQg2xWeFP__0KmCJ7clhrNkK-" TargetMode="External"/><Relationship Id="rId656" Type="http://schemas.openxmlformats.org/officeDocument/2006/relationships/hyperlink" Target="https://drive.google.com/open?id=1Y-pV0N1M_Xr93_VAOXA4KxKEKsQcxEV2" TargetMode="External"/><Relationship Id="rId821" Type="http://schemas.openxmlformats.org/officeDocument/2006/relationships/hyperlink" Target="https://drive.google.com/open?id=1RotUytcu7iW3wvT9j6lyla9IlJOxfW8a" TargetMode="External"/><Relationship Id="rId211" Type="http://schemas.openxmlformats.org/officeDocument/2006/relationships/hyperlink" Target="https://drive.google.com/open?id=1sVFdX5C84f7UlwBMl3--QQNNv_oyJgij" TargetMode="External"/><Relationship Id="rId253" Type="http://schemas.openxmlformats.org/officeDocument/2006/relationships/hyperlink" Target="https://drive.google.com/open?id=12TpvX5V14vNzTku0JKjpJV21d6jECUi9" TargetMode="External"/><Relationship Id="rId295" Type="http://schemas.openxmlformats.org/officeDocument/2006/relationships/hyperlink" Target="https://drive.google.com/open?id=1vsT7sTDae-umy1Y_FFjuYeMXIBZQ_-la" TargetMode="External"/><Relationship Id="rId309" Type="http://schemas.openxmlformats.org/officeDocument/2006/relationships/hyperlink" Target="https://drive.google.com/open?id=1fL4DWT36yi9SrdwxF8kYQmWnIhtWHnQ2" TargetMode="External"/><Relationship Id="rId460" Type="http://schemas.openxmlformats.org/officeDocument/2006/relationships/hyperlink" Target="https://drive.google.com/open?id=17dnte6C0h1rAIec_kenXvabRo6XENXrY" TargetMode="External"/><Relationship Id="rId516" Type="http://schemas.openxmlformats.org/officeDocument/2006/relationships/hyperlink" Target="https://drive.google.com/open?id=1c1WdwWZGaoPbjXHFLgBSyZo7sBUoas7C" TargetMode="External"/><Relationship Id="rId698" Type="http://schemas.openxmlformats.org/officeDocument/2006/relationships/hyperlink" Target="https://drive.google.com/open?id=1I7dFSjHbXfXAa9RzWTlvB0uUxUT7WOYY" TargetMode="External"/><Relationship Id="rId48" Type="http://schemas.openxmlformats.org/officeDocument/2006/relationships/hyperlink" Target="https://drive.google.com/open?id=14CNOsEtzNlJTOipsgjrpGCS3oP1LOgdN" TargetMode="External"/><Relationship Id="rId113" Type="http://schemas.openxmlformats.org/officeDocument/2006/relationships/hyperlink" Target="https://drive.google.com/open?id=16yW9iKeQqEmOJMAYD8y00hi8Yyb0Bj5c" TargetMode="External"/><Relationship Id="rId320" Type="http://schemas.openxmlformats.org/officeDocument/2006/relationships/hyperlink" Target="https://drive.google.com/open?id=1jPReWJQSBQ3NXXyuflvcFtNEzQwcad3S" TargetMode="External"/><Relationship Id="rId558" Type="http://schemas.openxmlformats.org/officeDocument/2006/relationships/hyperlink" Target="https://drive.google.com/open?id=1kuKup-v0SCz8vLAZo9O6w12tz7sGrXUl" TargetMode="External"/><Relationship Id="rId723" Type="http://schemas.openxmlformats.org/officeDocument/2006/relationships/hyperlink" Target="https://drive.google.com/open?id=1kpr2ubzBfof1wNW9z_CFllO4SUSk0dGj" TargetMode="External"/><Relationship Id="rId765" Type="http://schemas.openxmlformats.org/officeDocument/2006/relationships/hyperlink" Target="https://drive.google.com/open?id=1ZDoGT9_1xQiNjos6fmU4ea2EfzvV4U8Q" TargetMode="External"/><Relationship Id="rId155" Type="http://schemas.openxmlformats.org/officeDocument/2006/relationships/hyperlink" Target="https://drive.google.com/open?id=1YYW4rwpjwr2va8_GH5QyrUpb_aQdiijR" TargetMode="External"/><Relationship Id="rId197" Type="http://schemas.openxmlformats.org/officeDocument/2006/relationships/hyperlink" Target="https://drive.google.com/open?id=1dAufZa4tU9rLeUq9LmNH45hRhGWCCvSb" TargetMode="External"/><Relationship Id="rId362" Type="http://schemas.openxmlformats.org/officeDocument/2006/relationships/hyperlink" Target="https://drive.google.com/open?id=1GcFFsXjQONggCT3Esmyjt0hLiSgzRIwR" TargetMode="External"/><Relationship Id="rId418" Type="http://schemas.openxmlformats.org/officeDocument/2006/relationships/hyperlink" Target="https://drive.google.com/open?id=1Yzuar4Fdy3CEVDj2jTL-UzK2qtEVzdiu" TargetMode="External"/><Relationship Id="rId625" Type="http://schemas.openxmlformats.org/officeDocument/2006/relationships/hyperlink" Target="https://drive.google.com/open?id=1RiPNRM3LfTB2YSbwarr1h-EeEki7k7Yt" TargetMode="External"/><Relationship Id="rId832" Type="http://schemas.openxmlformats.org/officeDocument/2006/relationships/hyperlink" Target="https://drive.google.com/open?id=1AsjMkNHqyRyIrGljzeLA4FNz14eYatvf" TargetMode="External"/><Relationship Id="rId222" Type="http://schemas.openxmlformats.org/officeDocument/2006/relationships/hyperlink" Target="https://drive.google.com/open?id=1mmkP4Gi2VP2Hn4JGPX-H74Rfp3pvgVVE" TargetMode="External"/><Relationship Id="rId264" Type="http://schemas.openxmlformats.org/officeDocument/2006/relationships/hyperlink" Target="https://drive.google.com/open?id=1WiJEwx6IMEah2W-6dSHPCFMkYE2BJ6zp" TargetMode="External"/><Relationship Id="rId471" Type="http://schemas.openxmlformats.org/officeDocument/2006/relationships/hyperlink" Target="https://drive.google.com/open?id=1EthH9d-t4qS_M00mZVPQQyNWX-kI0yfQ" TargetMode="External"/><Relationship Id="rId667" Type="http://schemas.openxmlformats.org/officeDocument/2006/relationships/hyperlink" Target="https://drive.google.com/open?id=1RKwYNA7gXDIm7mlMkpsefp93MWRA6QZK" TargetMode="External"/><Relationship Id="rId17" Type="http://schemas.openxmlformats.org/officeDocument/2006/relationships/hyperlink" Target="https://drive.google.com/open?id=1pgec-CgjJpxHZF1vTZKwyKX_uH4vb8Ty" TargetMode="External"/><Relationship Id="rId59" Type="http://schemas.openxmlformats.org/officeDocument/2006/relationships/hyperlink" Target="https://drive.google.com/open?id=1xdtD7NlImcMip__MJ3jKduiXpdlWak3P" TargetMode="External"/><Relationship Id="rId124" Type="http://schemas.openxmlformats.org/officeDocument/2006/relationships/hyperlink" Target="https://drive.google.com/open?id=1ZoE1cYccQo0NJ2cXLTAFWQ6fh7V6j_z4" TargetMode="External"/><Relationship Id="rId527" Type="http://schemas.openxmlformats.org/officeDocument/2006/relationships/hyperlink" Target="https://drive.google.com/open?id=1Wh2E-OwVoTnaAd3E02kMOiP8nObc8hv6" TargetMode="External"/><Relationship Id="rId569" Type="http://schemas.openxmlformats.org/officeDocument/2006/relationships/hyperlink" Target="https://drive.google.com/open?id=1IANXRBVceJ2ugJPu3vmsPxx-z0g8H2fu" TargetMode="External"/><Relationship Id="rId734" Type="http://schemas.openxmlformats.org/officeDocument/2006/relationships/hyperlink" Target="https://drive.google.com/open?id=1z24hjLQJtrcp3EAgnP1Llrqqj8hjjSfa" TargetMode="External"/><Relationship Id="rId776" Type="http://schemas.openxmlformats.org/officeDocument/2006/relationships/hyperlink" Target="https://drive.google.com/open?id=1TdQuvfm5mXSaMoFlxxjpBDX8EjWU05FG" TargetMode="External"/><Relationship Id="rId70" Type="http://schemas.openxmlformats.org/officeDocument/2006/relationships/hyperlink" Target="https://drive.google.com/open?id=1IcZkXzWhM5DLNI6huZAOvSuOm1fjTMwp" TargetMode="External"/><Relationship Id="rId166" Type="http://schemas.openxmlformats.org/officeDocument/2006/relationships/hyperlink" Target="https://drive.google.com/open?id=1cjHpadjNHZPNwmiaTZS4krGthncWwPd_" TargetMode="External"/><Relationship Id="rId331" Type="http://schemas.openxmlformats.org/officeDocument/2006/relationships/hyperlink" Target="https://drive.google.com/open?id=1QifeSxst9Z7phqQWiLKq0Zjq5mLdXlcD" TargetMode="External"/><Relationship Id="rId373" Type="http://schemas.openxmlformats.org/officeDocument/2006/relationships/hyperlink" Target="https://drive.google.com/open?id=1B9M0yDverbhOxke57flSQ9nR7MbiPVPB" TargetMode="External"/><Relationship Id="rId429" Type="http://schemas.openxmlformats.org/officeDocument/2006/relationships/hyperlink" Target="https://drive.google.com/open?id=12zSxGLxPHE3MccadKCrWNJnYkJrkyhQ1" TargetMode="External"/><Relationship Id="rId580" Type="http://schemas.openxmlformats.org/officeDocument/2006/relationships/hyperlink" Target="https://drive.google.com/open?id=1AtT_IhiDPQHi7149CSfPEiUI5aPlFZkx" TargetMode="External"/><Relationship Id="rId636" Type="http://schemas.openxmlformats.org/officeDocument/2006/relationships/hyperlink" Target="https://drive.google.com/open?id=1Wp2-3iRyRxNfNWKsQVL9BPby6-JmNweK" TargetMode="External"/><Relationship Id="rId801" Type="http://schemas.openxmlformats.org/officeDocument/2006/relationships/hyperlink" Target="https://drive.google.com/open?id=1Lvb1OTeuQYtzpScCKc5tNaFuilE7-tI7" TargetMode="External"/><Relationship Id="rId1" Type="http://schemas.openxmlformats.org/officeDocument/2006/relationships/hyperlink" Target="https://drive.google.com/open?id=1QC6dEOAggEsrA8CvlYiNAz17BuymnAe-" TargetMode="External"/><Relationship Id="rId233" Type="http://schemas.openxmlformats.org/officeDocument/2006/relationships/hyperlink" Target="https://drive.google.com/open?id=1XaIi-FF0Xk2Ks2ImqFifpWIfzEPFWcX1" TargetMode="External"/><Relationship Id="rId440" Type="http://schemas.openxmlformats.org/officeDocument/2006/relationships/hyperlink" Target="https://drive.google.com/open?id=1C-7zLI51YbPB06kAd9iikq9C6oDMN88_" TargetMode="External"/><Relationship Id="rId678" Type="http://schemas.openxmlformats.org/officeDocument/2006/relationships/hyperlink" Target="https://drive.google.com/open?id=1iYYki1m94We8u1GgWB71DegQERsoT_wF" TargetMode="External"/><Relationship Id="rId28" Type="http://schemas.openxmlformats.org/officeDocument/2006/relationships/hyperlink" Target="https://drive.google.com/open?id=1WB7wttz9g68TQkzS8yZ0e6IKB53xU0qz" TargetMode="External"/><Relationship Id="rId275" Type="http://schemas.openxmlformats.org/officeDocument/2006/relationships/hyperlink" Target="https://drive.google.com/open?id=1mVONrh3yf1emDjSQZa5TpcvaVYGH8VUu" TargetMode="External"/><Relationship Id="rId300" Type="http://schemas.openxmlformats.org/officeDocument/2006/relationships/hyperlink" Target="https://drive.google.com/open?id=1bFh0YPpdV-i1jInqgj3hLT-BdpbX-NAw" TargetMode="External"/><Relationship Id="rId482" Type="http://schemas.openxmlformats.org/officeDocument/2006/relationships/hyperlink" Target="https://drive.google.com/open?id=1zlEO3Oc-SRfq1hVASLtY1lEZHQjCe5xF" TargetMode="External"/><Relationship Id="rId538" Type="http://schemas.openxmlformats.org/officeDocument/2006/relationships/hyperlink" Target="https://drive.google.com/open?id=1yNIOeZC1pqRLF8AXRvHx5CGL6yhKK6nB" TargetMode="External"/><Relationship Id="rId703" Type="http://schemas.openxmlformats.org/officeDocument/2006/relationships/hyperlink" Target="https://drive.google.com/open?id=1O-fIN3FrL1Fu8mWJgJl2zCo2QxWuPF-D" TargetMode="External"/><Relationship Id="rId745" Type="http://schemas.openxmlformats.org/officeDocument/2006/relationships/hyperlink" Target="https://drive.google.com/open?id=1DDwD5H-Od9LAj_h5pMEV1Gm9Wt2CMT3O" TargetMode="External"/><Relationship Id="rId81" Type="http://schemas.openxmlformats.org/officeDocument/2006/relationships/hyperlink" Target="https://drive.google.com/open?id=19VoDPfNxd1JpDQy9ZBP4rjOgruWcCBd-" TargetMode="External"/><Relationship Id="rId135" Type="http://schemas.openxmlformats.org/officeDocument/2006/relationships/hyperlink" Target="https://drive.google.com/open?id=1k_w5-wp2jfCB1SjJIhSLevKwlDqlmfbx" TargetMode="External"/><Relationship Id="rId177" Type="http://schemas.openxmlformats.org/officeDocument/2006/relationships/hyperlink" Target="https://drive.google.com/open?id=19U-7aFlJ9ll-AzIEJAFTGttmQ5R5830s" TargetMode="External"/><Relationship Id="rId342" Type="http://schemas.openxmlformats.org/officeDocument/2006/relationships/hyperlink" Target="https://drive.google.com/open?id=1b_qEeCxkt_7tAIIEW-jtWlAyy8qPf1wh" TargetMode="External"/><Relationship Id="rId384" Type="http://schemas.openxmlformats.org/officeDocument/2006/relationships/hyperlink" Target="https://drive.google.com/open?id=1fDwQICm7lG5QsR1tQ1kfKQRqhvqiITG7" TargetMode="External"/><Relationship Id="rId591" Type="http://schemas.openxmlformats.org/officeDocument/2006/relationships/hyperlink" Target="https://drive.google.com/open?id=14NF6HrTB_A4K8LyepYj8qDjnwN2NCSzR" TargetMode="External"/><Relationship Id="rId605" Type="http://schemas.openxmlformats.org/officeDocument/2006/relationships/hyperlink" Target="https://drive.google.com/open?id=1CMKlWB1kvGtnS-PKx6Nat10w5O5ctExs" TargetMode="External"/><Relationship Id="rId787" Type="http://schemas.openxmlformats.org/officeDocument/2006/relationships/hyperlink" Target="https://drive.google.com/open?id=1mEg4xhoA5boQ70W2gzas3USEOXa2iGJ_" TargetMode="External"/><Relationship Id="rId812" Type="http://schemas.openxmlformats.org/officeDocument/2006/relationships/hyperlink" Target="https://drive.google.com/open?id=1c_NFqrltalx03jlSy6OsGIvqEqsOomRj" TargetMode="External"/><Relationship Id="rId202" Type="http://schemas.openxmlformats.org/officeDocument/2006/relationships/hyperlink" Target="https://drive.google.com/open?id=1Br9p6f_-1wslxArXZVPLqQyNwZ08lstY" TargetMode="External"/><Relationship Id="rId244" Type="http://schemas.openxmlformats.org/officeDocument/2006/relationships/hyperlink" Target="https://drive.google.com/open?id=1xWUWLwzuMgsmOqN7mPdeHTBWG233e0yM" TargetMode="External"/><Relationship Id="rId647" Type="http://schemas.openxmlformats.org/officeDocument/2006/relationships/hyperlink" Target="https://drive.google.com/open?id=13JWWkdah8xJhQLH8vdCZ6otixLHK_8vp" TargetMode="External"/><Relationship Id="rId689" Type="http://schemas.openxmlformats.org/officeDocument/2006/relationships/hyperlink" Target="https://drive.google.com/open?id=1TQOlG475f3TaIINY5h10dTCSEeWrAVM6" TargetMode="External"/><Relationship Id="rId39" Type="http://schemas.openxmlformats.org/officeDocument/2006/relationships/hyperlink" Target="https://drive.google.com/open?id=1_VyjX8gRNvuiTActGt1cKmdUywhPPSIY" TargetMode="External"/><Relationship Id="rId286" Type="http://schemas.openxmlformats.org/officeDocument/2006/relationships/hyperlink" Target="https://drive.google.com/open?id=1_LhpW9q5866tusOSJfT5tmws1HzsaKQP" TargetMode="External"/><Relationship Id="rId451" Type="http://schemas.openxmlformats.org/officeDocument/2006/relationships/hyperlink" Target="https://drive.google.com/open?id=1_6J4RHyMUXuE7PkCC3qKS5k6Ox1jCR2v" TargetMode="External"/><Relationship Id="rId493" Type="http://schemas.openxmlformats.org/officeDocument/2006/relationships/hyperlink" Target="https://drive.google.com/open?id=1fYyeLqL0N57JoSSbDHbMhOmV961TrU8a" TargetMode="External"/><Relationship Id="rId507" Type="http://schemas.openxmlformats.org/officeDocument/2006/relationships/hyperlink" Target="https://drive.google.com/open?id=12HCBzWmT77AHZ2lgmC0E5GLquSK5XIYA" TargetMode="External"/><Relationship Id="rId549" Type="http://schemas.openxmlformats.org/officeDocument/2006/relationships/hyperlink" Target="https://drive.google.com/open?id=1v1o3T3naAcJMbzpgbKowwD7XM_oUtGjx" TargetMode="External"/><Relationship Id="rId714" Type="http://schemas.openxmlformats.org/officeDocument/2006/relationships/hyperlink" Target="https://drive.google.com/open?id=1xqCMMDROiFSBz6GQj35GNuPzG4ZW3x-Z" TargetMode="External"/><Relationship Id="rId756" Type="http://schemas.openxmlformats.org/officeDocument/2006/relationships/hyperlink" Target="https://drive.google.com/open?id=1uSO2yHzZASWnJcltWpIrgVFqYk6OIBp-" TargetMode="External"/><Relationship Id="rId50" Type="http://schemas.openxmlformats.org/officeDocument/2006/relationships/hyperlink" Target="https://drive.google.com/open?id=1p8i5jgTuSY0L6NZQiYqQPSfBZ-7KGjJT" TargetMode="External"/><Relationship Id="rId104" Type="http://schemas.openxmlformats.org/officeDocument/2006/relationships/hyperlink" Target="https://drive.google.com/open?id=1BksARUO5fR502CHYy1n5TjTvZSekM-pC" TargetMode="External"/><Relationship Id="rId146" Type="http://schemas.openxmlformats.org/officeDocument/2006/relationships/hyperlink" Target="https://drive.google.com/open?id=1CvAD3zMycd6Tfd4AUWNgXJxZ-ew7HkN4" TargetMode="External"/><Relationship Id="rId188" Type="http://schemas.openxmlformats.org/officeDocument/2006/relationships/hyperlink" Target="https://drive.google.com/open?id=1ROVAcfDrP_vc_v3-7fZUtQa12Jt98KhX" TargetMode="External"/><Relationship Id="rId311" Type="http://schemas.openxmlformats.org/officeDocument/2006/relationships/hyperlink" Target="https://drive.google.com/open?id=1DoGsUxubYaCShvU7qE11DKsQVlRJ8Go9" TargetMode="External"/><Relationship Id="rId353" Type="http://schemas.openxmlformats.org/officeDocument/2006/relationships/hyperlink" Target="https://drive.google.com/open?id=1J7SDxM8_G-p9NHTjsJ-IsbZ3qbtMoxSb" TargetMode="External"/><Relationship Id="rId395" Type="http://schemas.openxmlformats.org/officeDocument/2006/relationships/hyperlink" Target="https://drive.google.com/open?id=1DG2PhSe2fufb2H4WonCrAPHQ3DaP9sMV" TargetMode="External"/><Relationship Id="rId409" Type="http://schemas.openxmlformats.org/officeDocument/2006/relationships/hyperlink" Target="https://drive.google.com/open?id=1MG3T_MJ_HaEfMiKOtYk1sC9iT2_A26_H" TargetMode="External"/><Relationship Id="rId560" Type="http://schemas.openxmlformats.org/officeDocument/2006/relationships/hyperlink" Target="https://drive.google.com/open?id=1j70Mo_TQMKoAd_M5mjHoK4o3XJ4LWI3n" TargetMode="External"/><Relationship Id="rId798" Type="http://schemas.openxmlformats.org/officeDocument/2006/relationships/hyperlink" Target="https://drive.google.com/open?id=1bkUgbFeOgSR9vQ1PcXb3LNYbtGeL-kQd" TargetMode="External"/><Relationship Id="rId92" Type="http://schemas.openxmlformats.org/officeDocument/2006/relationships/hyperlink" Target="https://drive.google.com/open?id=1MqTFkvbHofg0EtZUD_yzTfr6V3p_Jsu4" TargetMode="External"/><Relationship Id="rId213" Type="http://schemas.openxmlformats.org/officeDocument/2006/relationships/hyperlink" Target="https://drive.google.com/open?id=1D3nJch-1zYQu4UPo1_Rc-lJ9nld93rQu" TargetMode="External"/><Relationship Id="rId420" Type="http://schemas.openxmlformats.org/officeDocument/2006/relationships/hyperlink" Target="https://drive.google.com/open?id=1f2Qy7g9hRs38W4c9GkX9VJg2d9IcdDrd" TargetMode="External"/><Relationship Id="rId616" Type="http://schemas.openxmlformats.org/officeDocument/2006/relationships/hyperlink" Target="https://drive.google.com/open?id=1LLVIbvEjkYGIlthWHpNfhGwxFZ-laoxG" TargetMode="External"/><Relationship Id="rId658" Type="http://schemas.openxmlformats.org/officeDocument/2006/relationships/hyperlink" Target="https://drive.google.com/open?id=1OvOkYajpSJqlZjvJQZfpZnTuXqwxjXYI" TargetMode="External"/><Relationship Id="rId823" Type="http://schemas.openxmlformats.org/officeDocument/2006/relationships/hyperlink" Target="https://drive.google.com/open?id=10bNweLe54V94qCjB9qvTaGPe5422DeFu" TargetMode="External"/><Relationship Id="rId255" Type="http://schemas.openxmlformats.org/officeDocument/2006/relationships/hyperlink" Target="https://drive.google.com/open?id=1PNj1YGfAXXQRpVnc62asCoB97MQ6yDQH" TargetMode="External"/><Relationship Id="rId297" Type="http://schemas.openxmlformats.org/officeDocument/2006/relationships/hyperlink" Target="https://drive.google.com/open?id=1QUCAqNuXHONBx5oJY_tEqpk4c9bUNmsL" TargetMode="External"/><Relationship Id="rId462" Type="http://schemas.openxmlformats.org/officeDocument/2006/relationships/hyperlink" Target="https://drive.google.com/open?id=1mDjC70dSevQNJP6I1LsOGMqibXyGCfAv" TargetMode="External"/><Relationship Id="rId518" Type="http://schemas.openxmlformats.org/officeDocument/2006/relationships/hyperlink" Target="https://drive.google.com/open?id=10RaXBWwyLegOIolHnEaXa8EZ6ukmEhna" TargetMode="External"/><Relationship Id="rId725" Type="http://schemas.openxmlformats.org/officeDocument/2006/relationships/hyperlink" Target="https://drive.google.com/open?id=1mw7RcakJWz0SxNL1wWu8eDr85bHj0N2L" TargetMode="External"/><Relationship Id="rId115" Type="http://schemas.openxmlformats.org/officeDocument/2006/relationships/hyperlink" Target="https://drive.google.com/open?id=1-drO8TS0AuC6xDqHGgU48zxOcnS05F91" TargetMode="External"/><Relationship Id="rId157" Type="http://schemas.openxmlformats.org/officeDocument/2006/relationships/hyperlink" Target="https://drive.google.com/open?id=1ZLpWXohidYtIQO4A31gWhrpnKz-idSe9" TargetMode="External"/><Relationship Id="rId322" Type="http://schemas.openxmlformats.org/officeDocument/2006/relationships/hyperlink" Target="https://drive.google.com/open?id=1VIvSARi0z_ngzdBW74qntJifEA54zq4n" TargetMode="External"/><Relationship Id="rId364" Type="http://schemas.openxmlformats.org/officeDocument/2006/relationships/hyperlink" Target="https://drive.google.com/open?id=1uVHDQV5flRYAYk6icrPd5XMXnRKanRZH" TargetMode="External"/><Relationship Id="rId767" Type="http://schemas.openxmlformats.org/officeDocument/2006/relationships/hyperlink" Target="https://drive.google.com/open?id=1zHDkZJNLjOAcE20P95Z1AxdYoCfNuQix" TargetMode="External"/><Relationship Id="rId61" Type="http://schemas.openxmlformats.org/officeDocument/2006/relationships/hyperlink" Target="https://drive.google.com/open?id=1ZP07od4teRB5tSnMaUyps6GlSg1Ot4zx" TargetMode="External"/><Relationship Id="rId199" Type="http://schemas.openxmlformats.org/officeDocument/2006/relationships/hyperlink" Target="https://drive.google.com/open?id=10yZ0E5SSBhAm24mjRV0n_hpRVPLxZHlH" TargetMode="External"/><Relationship Id="rId571" Type="http://schemas.openxmlformats.org/officeDocument/2006/relationships/hyperlink" Target="https://drive.google.com/open?id=1b9ixDLSHFT27IbRT4Smidbodl3PIsh8h" TargetMode="External"/><Relationship Id="rId627" Type="http://schemas.openxmlformats.org/officeDocument/2006/relationships/hyperlink" Target="https://drive.google.com/open?id=1nbSoJM797dho96IPzUZSAD1M7ACvjxbM" TargetMode="External"/><Relationship Id="rId669" Type="http://schemas.openxmlformats.org/officeDocument/2006/relationships/hyperlink" Target="https://drive.google.com/open?id=14adCaoBywM-CUA5FzRPxcQ17YeSR9K9a" TargetMode="External"/><Relationship Id="rId834" Type="http://schemas.openxmlformats.org/officeDocument/2006/relationships/hyperlink" Target="https://drive.google.com/open?id=1RSsBNtN7FIxiS6Aeb9JEmnqGN1fe_NTH" TargetMode="External"/><Relationship Id="rId19" Type="http://schemas.openxmlformats.org/officeDocument/2006/relationships/hyperlink" Target="https://drive.google.com/open?id=1MDqUrhzGqr_Z6KC8FmUiynmaDUBGYC29" TargetMode="External"/><Relationship Id="rId224" Type="http://schemas.openxmlformats.org/officeDocument/2006/relationships/hyperlink" Target="https://drive.google.com/open?id=1ysVMWH_huXQ8OK-5JPpPcFZg1clll0ZT" TargetMode="External"/><Relationship Id="rId266" Type="http://schemas.openxmlformats.org/officeDocument/2006/relationships/hyperlink" Target="https://drive.google.com/open?id=1CxmCtf1_Y-_O8jrQMPbf7S18kaL0VF8Q" TargetMode="External"/><Relationship Id="rId431" Type="http://schemas.openxmlformats.org/officeDocument/2006/relationships/hyperlink" Target="https://drive.google.com/open?id=1A9NXPFKVaR8SmlH4qqfYAVXnqo8GTwgi" TargetMode="External"/><Relationship Id="rId473" Type="http://schemas.openxmlformats.org/officeDocument/2006/relationships/hyperlink" Target="https://drive.google.com/open?id=1GjeslLDTp90BUgQcn9SDK9ZE16Os--tq" TargetMode="External"/><Relationship Id="rId529" Type="http://schemas.openxmlformats.org/officeDocument/2006/relationships/hyperlink" Target="https://drive.google.com/open?id=13kxpwc32jPmnw88dQOtXGAMPeHZeMzpm" TargetMode="External"/><Relationship Id="rId680" Type="http://schemas.openxmlformats.org/officeDocument/2006/relationships/hyperlink" Target="https://drive.google.com/open?id=1L_XHXpeWGcO4H5KHVYSD43kixaFFbXGN" TargetMode="External"/><Relationship Id="rId736" Type="http://schemas.openxmlformats.org/officeDocument/2006/relationships/hyperlink" Target="https://drive.google.com/open?id=16OkRHZtAIXtIS_pMOMywpXz8bFeAAIKB" TargetMode="External"/><Relationship Id="rId30" Type="http://schemas.openxmlformats.org/officeDocument/2006/relationships/hyperlink" Target="https://drive.google.com/open?id=16FUiWJWvwaAOqfZyIHHOLQDBXDVzyC_t" TargetMode="External"/><Relationship Id="rId126" Type="http://schemas.openxmlformats.org/officeDocument/2006/relationships/hyperlink" Target="https://drive.google.com/open?id=1ziclxSAHc9c71VUYogPzRI_nErwdTAgO" TargetMode="External"/><Relationship Id="rId168" Type="http://schemas.openxmlformats.org/officeDocument/2006/relationships/hyperlink" Target="https://drive.google.com/open?id=1BFp42h59RHCD8PIvbqoIdvTPrpAX1-CK" TargetMode="External"/><Relationship Id="rId333" Type="http://schemas.openxmlformats.org/officeDocument/2006/relationships/hyperlink" Target="https://drive.google.com/open?id=11CX8pnMVtug0RajUAnsplyjEI5OCP3f-" TargetMode="External"/><Relationship Id="rId540" Type="http://schemas.openxmlformats.org/officeDocument/2006/relationships/hyperlink" Target="https://drive.google.com/open?id=1-MlKPgNicQBoha5-VFSKmhUIwzxZ-KZn" TargetMode="External"/><Relationship Id="rId778" Type="http://schemas.openxmlformats.org/officeDocument/2006/relationships/hyperlink" Target="https://drive.google.com/open?id=1s40nVLpkHZCJAUOycVwE2dbd9fgKIV_Y" TargetMode="External"/><Relationship Id="rId72" Type="http://schemas.openxmlformats.org/officeDocument/2006/relationships/hyperlink" Target="https://drive.google.com/open?id=1-Ts2IAlVD4ZnEw2688FfNN3Y2hcE-_OZ" TargetMode="External"/><Relationship Id="rId375" Type="http://schemas.openxmlformats.org/officeDocument/2006/relationships/hyperlink" Target="https://drive.google.com/open?id=1bZXrXciBijiXkx_0uzR2aP33DUl9uuAm" TargetMode="External"/><Relationship Id="rId582" Type="http://schemas.openxmlformats.org/officeDocument/2006/relationships/hyperlink" Target="https://drive.google.com/open?id=15yUYKc3TT2c8JsAZXhExphvbe5BUMhUh" TargetMode="External"/><Relationship Id="rId638" Type="http://schemas.openxmlformats.org/officeDocument/2006/relationships/hyperlink" Target="https://drive.google.com/open?id=14qQANPLr8oWerRstXZtGerurqljtxypy" TargetMode="External"/><Relationship Id="rId803" Type="http://schemas.openxmlformats.org/officeDocument/2006/relationships/hyperlink" Target="https://drive.google.com/open?id=15jIfIuvlJAYyP2TlNvdwumltsGAfuK1c" TargetMode="External"/><Relationship Id="rId3" Type="http://schemas.openxmlformats.org/officeDocument/2006/relationships/hyperlink" Target="https://drive.google.com/open?id=1Y-FecJZ1NjhPsoNaMW33NNKDwH-RQx1f" TargetMode="External"/><Relationship Id="rId235" Type="http://schemas.openxmlformats.org/officeDocument/2006/relationships/hyperlink" Target="https://drive.google.com/open?id=1BhsJD_zdPaJexYUlbjfOAB7ISS4QdPnF" TargetMode="External"/><Relationship Id="rId277" Type="http://schemas.openxmlformats.org/officeDocument/2006/relationships/hyperlink" Target="https://drive.google.com/open?id=1RKCyPW_qi_3IOa39F_DQsrBOw8pvhOrP" TargetMode="External"/><Relationship Id="rId400" Type="http://schemas.openxmlformats.org/officeDocument/2006/relationships/hyperlink" Target="https://drive.google.com/open?id=176wtJ5_QS0oFc41HJXvJJXC-9V2-AEvZ" TargetMode="External"/><Relationship Id="rId442" Type="http://schemas.openxmlformats.org/officeDocument/2006/relationships/hyperlink" Target="https://drive.google.com/open?id=1cVCd5XjEbaHtHc70NvOPnwpQzXUbt9BB" TargetMode="External"/><Relationship Id="rId484" Type="http://schemas.openxmlformats.org/officeDocument/2006/relationships/hyperlink" Target="https://drive.google.com/open?id=1qbnjpxlTxoZLhj_eINfzoLSfjuzWaZeq" TargetMode="External"/><Relationship Id="rId705" Type="http://schemas.openxmlformats.org/officeDocument/2006/relationships/hyperlink" Target="https://drive.google.com/open?id=1yWT7K8A4t4OLbIXzKZhIP1QOLX07WZ6c" TargetMode="External"/><Relationship Id="rId137" Type="http://schemas.openxmlformats.org/officeDocument/2006/relationships/hyperlink" Target="https://drive.google.com/open?id=10xRzXTPFlti-E54_miflDz9TP_cZaQhi" TargetMode="External"/><Relationship Id="rId302" Type="http://schemas.openxmlformats.org/officeDocument/2006/relationships/hyperlink" Target="https://drive.google.com/open?id=1qymXpstvIhYpD3xS61q4iUcQWAM3bppi" TargetMode="External"/><Relationship Id="rId344" Type="http://schemas.openxmlformats.org/officeDocument/2006/relationships/hyperlink" Target="https://drive.google.com/open?id=1_SO1Wu9mZl3kGXgoK4ViyiFroMjW9Ns7" TargetMode="External"/><Relationship Id="rId691" Type="http://schemas.openxmlformats.org/officeDocument/2006/relationships/hyperlink" Target="https://drive.google.com/open?id=1D_mhmzVRDZZqm8aK0tFNEAZAvGGOJRFG" TargetMode="External"/><Relationship Id="rId747" Type="http://schemas.openxmlformats.org/officeDocument/2006/relationships/hyperlink" Target="https://drive.google.com/open?id=1ICgi8mjQFVDobzkBo3UZXzvGYV6qoqdL" TargetMode="External"/><Relationship Id="rId789" Type="http://schemas.openxmlformats.org/officeDocument/2006/relationships/hyperlink" Target="https://drive.google.com/open?id=1a-7FU80nCyPIaIz-3JBYcW5Y9iUiz6Xd" TargetMode="External"/><Relationship Id="rId41" Type="http://schemas.openxmlformats.org/officeDocument/2006/relationships/hyperlink" Target="https://drive.google.com/open?id=1P5xIPazaRdTIWxzrMuMIPwcFGNarHJOU" TargetMode="External"/><Relationship Id="rId83" Type="http://schemas.openxmlformats.org/officeDocument/2006/relationships/hyperlink" Target="https://drive.google.com/open?id=1Cl8yf5RIi398f2daQ-8qVmUJhUxusjUM" TargetMode="External"/><Relationship Id="rId179" Type="http://schemas.openxmlformats.org/officeDocument/2006/relationships/hyperlink" Target="https://drive.google.com/open?id=1luuqz6wyfebl1NfUXOHdxk3aick2bE2c" TargetMode="External"/><Relationship Id="rId386" Type="http://schemas.openxmlformats.org/officeDocument/2006/relationships/hyperlink" Target="https://drive.google.com/open?id=1pyotUbXa0r-i1UKCC2T0DE9DSKrWilQr" TargetMode="External"/><Relationship Id="rId551" Type="http://schemas.openxmlformats.org/officeDocument/2006/relationships/hyperlink" Target="https://drive.google.com/open?id=1sp4zajtHxMMAwUVHgWIFco-7AgW6mpDq" TargetMode="External"/><Relationship Id="rId593" Type="http://schemas.openxmlformats.org/officeDocument/2006/relationships/hyperlink" Target="https://drive.google.com/open?id=1Qvz_FjNrPa1xlsjELzwDOSN36dvNh9VM" TargetMode="External"/><Relationship Id="rId607" Type="http://schemas.openxmlformats.org/officeDocument/2006/relationships/hyperlink" Target="https://drive.google.com/open?id=1uVJePUMF27HpEK0SEJbEFDQPZbFHQgTM" TargetMode="External"/><Relationship Id="rId649" Type="http://schemas.openxmlformats.org/officeDocument/2006/relationships/hyperlink" Target="https://drive.google.com/open?id=1Iu2riX1_44WFWE0_Ru9XiFq4s0evnT8y" TargetMode="External"/><Relationship Id="rId814" Type="http://schemas.openxmlformats.org/officeDocument/2006/relationships/hyperlink" Target="https://drive.google.com/open?id=1SiQr4jNLlL_hJ2lGewEA3VhzjnWkirJ7" TargetMode="External"/><Relationship Id="rId190" Type="http://schemas.openxmlformats.org/officeDocument/2006/relationships/hyperlink" Target="https://drive.google.com/open?id=1rqKWrzmkzrubLdwYENJTIaPQ9ROjWili" TargetMode="External"/><Relationship Id="rId204" Type="http://schemas.openxmlformats.org/officeDocument/2006/relationships/hyperlink" Target="https://drive.google.com/open?id=1woE5YkAj-kTrVbtOFgB51pohGjsNduuX" TargetMode="External"/><Relationship Id="rId246" Type="http://schemas.openxmlformats.org/officeDocument/2006/relationships/hyperlink" Target="https://drive.google.com/open?id=1poi2Q-kupu7XSyq0fQZ21lsZx26Y5_Sb" TargetMode="External"/><Relationship Id="rId288" Type="http://schemas.openxmlformats.org/officeDocument/2006/relationships/hyperlink" Target="https://drive.google.com/open?id=1r6e6yLOtumyrlNn-Pxa_pRhNWA4y9hdP" TargetMode="External"/><Relationship Id="rId411" Type="http://schemas.openxmlformats.org/officeDocument/2006/relationships/hyperlink" Target="https://drive.google.com/open?id=1Pbk4MyotCzlzAVtBIymDBh-qtA2KPDSh" TargetMode="External"/><Relationship Id="rId453" Type="http://schemas.openxmlformats.org/officeDocument/2006/relationships/hyperlink" Target="https://drive.google.com/open?id=1fGkDSMznSVIUGqkPtcFM_BKgOvlHI9LT" TargetMode="External"/><Relationship Id="rId509" Type="http://schemas.openxmlformats.org/officeDocument/2006/relationships/hyperlink" Target="https://drive.google.com/open?id=1Y9-wKeV2V2MFkevcyJ6vX4oQFQo8b3hX" TargetMode="External"/><Relationship Id="rId660" Type="http://schemas.openxmlformats.org/officeDocument/2006/relationships/hyperlink" Target="https://drive.google.com/open?id=1CUvBBattreM8USsRQDnvZY_Nj6EKyf24" TargetMode="External"/><Relationship Id="rId106" Type="http://schemas.openxmlformats.org/officeDocument/2006/relationships/hyperlink" Target="https://drive.google.com/open?id=1NJ2oLJs06xp4qd3xa5rTuSGoS6DQKQDT" TargetMode="External"/><Relationship Id="rId313" Type="http://schemas.openxmlformats.org/officeDocument/2006/relationships/hyperlink" Target="https://drive.google.com/open?id=1JtYu_0gUtnc8DTAhW_urE3ujZxRhuRGC" TargetMode="External"/><Relationship Id="rId495" Type="http://schemas.openxmlformats.org/officeDocument/2006/relationships/hyperlink" Target="https://drive.google.com/open?id=1F9UGyoZHrYCFrkvYY3OSk1-hU3ExDEh1" TargetMode="External"/><Relationship Id="rId716" Type="http://schemas.openxmlformats.org/officeDocument/2006/relationships/hyperlink" Target="https://drive.google.com/open?id=1jayG1v8eNKhDQ3jrILGvPvsQTP34fVRJ" TargetMode="External"/><Relationship Id="rId758" Type="http://schemas.openxmlformats.org/officeDocument/2006/relationships/hyperlink" Target="https://drive.google.com/open?id=1X65jol-Tj_OAjyiUDMZN6NXYK9emFQSD" TargetMode="External"/><Relationship Id="rId10" Type="http://schemas.openxmlformats.org/officeDocument/2006/relationships/hyperlink" Target="https://drive.google.com/open?id=1ROlvV8Zx8EbvwXu8Ufmmebl6Ex4ebVeK" TargetMode="External"/><Relationship Id="rId52" Type="http://schemas.openxmlformats.org/officeDocument/2006/relationships/hyperlink" Target="https://drive.google.com/open?id=16ddd6f0FptOVT_UAUs0nMbvOkk7huMVq" TargetMode="External"/><Relationship Id="rId94" Type="http://schemas.openxmlformats.org/officeDocument/2006/relationships/hyperlink" Target="https://drive.google.com/open?id=1wnifqHizx-zk2-2FaFIS2AKKBsWm7UT9" TargetMode="External"/><Relationship Id="rId148" Type="http://schemas.openxmlformats.org/officeDocument/2006/relationships/hyperlink" Target="https://drive.google.com/open?id=1V3kig2WfVUsre-Ce-pZA_fCH2BIm_eiQ" TargetMode="External"/><Relationship Id="rId355" Type="http://schemas.openxmlformats.org/officeDocument/2006/relationships/hyperlink" Target="https://drive.google.com/open?id=1_L2fIVsJ5soqxG3R6eAtmJoX4B9eZs81" TargetMode="External"/><Relationship Id="rId397" Type="http://schemas.openxmlformats.org/officeDocument/2006/relationships/hyperlink" Target="https://drive.google.com/open?id=1gPhPbESqZYQb6c7i_ohT_3hx2Z9LuHx0" TargetMode="External"/><Relationship Id="rId520" Type="http://schemas.openxmlformats.org/officeDocument/2006/relationships/hyperlink" Target="https://drive.google.com/open?id=1A7G3qiJUtiz7wsIVu65BlVcw6z9etJ32" TargetMode="External"/><Relationship Id="rId562" Type="http://schemas.openxmlformats.org/officeDocument/2006/relationships/hyperlink" Target="https://drive.google.com/open?id=1jc2T7ehXHgGUxNu_tPcBFIB6Vo-u7KVc" TargetMode="External"/><Relationship Id="rId618" Type="http://schemas.openxmlformats.org/officeDocument/2006/relationships/hyperlink" Target="https://drive.google.com/open?id=1j9J9WVIzZTMwqpsGwjZI9WxFtRcX5zr1" TargetMode="External"/><Relationship Id="rId825" Type="http://schemas.openxmlformats.org/officeDocument/2006/relationships/hyperlink" Target="https://drive.google.com/open?id=1aaKCy-sEGLgmDK36bZeub1Jch3Q9wEHR" TargetMode="External"/><Relationship Id="rId215" Type="http://schemas.openxmlformats.org/officeDocument/2006/relationships/hyperlink" Target="https://drive.google.com/open?id=1V_2Me1xZpARvTIYUVz16LKcUtAP64UPl" TargetMode="External"/><Relationship Id="rId257" Type="http://schemas.openxmlformats.org/officeDocument/2006/relationships/hyperlink" Target="https://drive.google.com/open?id=1IkI4G17FOjrfMMDcHmVV12sH30tzkHaI" TargetMode="External"/><Relationship Id="rId422" Type="http://schemas.openxmlformats.org/officeDocument/2006/relationships/hyperlink" Target="https://drive.google.com/open?id=1Ip6E-QisG5gTvIyKb-d2F5X5m9hiJukP" TargetMode="External"/><Relationship Id="rId464" Type="http://schemas.openxmlformats.org/officeDocument/2006/relationships/hyperlink" Target="https://drive.google.com/open?id=1DDq2Vji74jRTgDmEsKKMBg4Xc5vRWOpq" TargetMode="External"/><Relationship Id="rId299" Type="http://schemas.openxmlformats.org/officeDocument/2006/relationships/hyperlink" Target="https://drive.google.com/open?id=1liAhTDUGBTpa6rPklKOJIlZX5yLzLGLQ" TargetMode="External"/><Relationship Id="rId727" Type="http://schemas.openxmlformats.org/officeDocument/2006/relationships/hyperlink" Target="https://drive.google.com/open?id=1dPlFpQM9Pq5b8HAqvVMZwxiy-9F6LgvH" TargetMode="External"/><Relationship Id="rId63" Type="http://schemas.openxmlformats.org/officeDocument/2006/relationships/hyperlink" Target="https://drive.google.com/open?id=1iPza9RO_1Sf3xz2IFHOX1_TE07HeogDr" TargetMode="External"/><Relationship Id="rId159" Type="http://schemas.openxmlformats.org/officeDocument/2006/relationships/hyperlink" Target="https://drive.google.com/open?id=1cu4oDquleHkw3-EvFb3_bt3I8H5rlHg3" TargetMode="External"/><Relationship Id="rId366" Type="http://schemas.openxmlformats.org/officeDocument/2006/relationships/hyperlink" Target="https://drive.google.com/open?id=1lAet0-9tE1fH494Dir2-9vUsQfRchY_q" TargetMode="External"/><Relationship Id="rId573" Type="http://schemas.openxmlformats.org/officeDocument/2006/relationships/hyperlink" Target="https://drive.google.com/open?id=1AWeP8QMFSpsSkqeBRiNeN2ithxh8VH2R" TargetMode="External"/><Relationship Id="rId780" Type="http://schemas.openxmlformats.org/officeDocument/2006/relationships/hyperlink" Target="https://drive.google.com/open?id=1lBrrREeQ_NGQ7lFOoamSosBaH43-Vfw1" TargetMode="External"/><Relationship Id="rId226" Type="http://schemas.openxmlformats.org/officeDocument/2006/relationships/hyperlink" Target="https://drive.google.com/open?id=1eBkWTO5iNbTdFpWefGozVL03XeJeZ1-P" TargetMode="External"/><Relationship Id="rId433" Type="http://schemas.openxmlformats.org/officeDocument/2006/relationships/hyperlink" Target="https://drive.google.com/open?id=1wOI7zpzDHPlr4Re7anH3l_39Xt3bF8PL" TargetMode="External"/><Relationship Id="rId640" Type="http://schemas.openxmlformats.org/officeDocument/2006/relationships/hyperlink" Target="https://drive.google.com/open?id=1-qxcAmRwsZ3DKwS7UG4lruMAiVf66V9L" TargetMode="External"/><Relationship Id="rId738" Type="http://schemas.openxmlformats.org/officeDocument/2006/relationships/hyperlink" Target="https://drive.google.com/open?id=1D9eQptGROg-IjQGduHqqHm8MZRWzl9bn" TargetMode="External"/><Relationship Id="rId74" Type="http://schemas.openxmlformats.org/officeDocument/2006/relationships/hyperlink" Target="https://drive.google.com/open?id=1_EPf8lm5fLEnm89D5w_L9puGp-dqbktR" TargetMode="External"/><Relationship Id="rId377" Type="http://schemas.openxmlformats.org/officeDocument/2006/relationships/hyperlink" Target="https://drive.google.com/open?id=1yv_cyp0al4jf5aLactbRosvTSXdm_HLL" TargetMode="External"/><Relationship Id="rId500" Type="http://schemas.openxmlformats.org/officeDocument/2006/relationships/hyperlink" Target="https://drive.google.com/open?id=1ifp373-iQa22j_0WAe2xrGW5Fe3l3txE" TargetMode="External"/><Relationship Id="rId584" Type="http://schemas.openxmlformats.org/officeDocument/2006/relationships/hyperlink" Target="https://drive.google.com/open?id=1m_C9G4Li-aUElpXyHVBI4ooyMfepFIWe" TargetMode="External"/><Relationship Id="rId805" Type="http://schemas.openxmlformats.org/officeDocument/2006/relationships/hyperlink" Target="https://drive.google.com/open?id=17Ua0TwmZhnGdnV0iRFn-ZOp5GYDBken9" TargetMode="External"/><Relationship Id="rId5" Type="http://schemas.openxmlformats.org/officeDocument/2006/relationships/hyperlink" Target="https://drive.google.com/open?id=1Zxsbczi-lgBVY7Cx_smvHmYIisWsZ1H5" TargetMode="External"/><Relationship Id="rId237" Type="http://schemas.openxmlformats.org/officeDocument/2006/relationships/hyperlink" Target="https://drive.google.com/open?id=1XvsdNZ9uyy1J_kCSQuouUvTyhK0NtTj6" TargetMode="External"/><Relationship Id="rId791" Type="http://schemas.openxmlformats.org/officeDocument/2006/relationships/hyperlink" Target="https://drive.google.com/open?id=1OQFa2ynJ2LOW6kLf0X5Iz05j71HD65F3" TargetMode="External"/><Relationship Id="rId444" Type="http://schemas.openxmlformats.org/officeDocument/2006/relationships/hyperlink" Target="https://drive.google.com/open?id=11jZ-VcOlu4TikD_WyyOQIqHHfLW3rYsy" TargetMode="External"/><Relationship Id="rId651" Type="http://schemas.openxmlformats.org/officeDocument/2006/relationships/hyperlink" Target="https://drive.google.com/open?id=1AZjFGZM7rubiehX6YBz209KDCtHBhH5t" TargetMode="External"/><Relationship Id="rId749" Type="http://schemas.openxmlformats.org/officeDocument/2006/relationships/hyperlink" Target="https://drive.google.com/open?id=1RfkhRbAvQ3d7Tlw_vqamrMh3J6cO97v4" TargetMode="External"/><Relationship Id="rId290" Type="http://schemas.openxmlformats.org/officeDocument/2006/relationships/hyperlink" Target="https://drive.google.com/open?id=1IWTK8OjYVh-WgYcS1bCmVs3o9Q3_LkHf" TargetMode="External"/><Relationship Id="rId304" Type="http://schemas.openxmlformats.org/officeDocument/2006/relationships/hyperlink" Target="https://drive.google.com/open?id=1Zh_j8ZOT9HPlqJagN70JgM-mWSAHfH0g" TargetMode="External"/><Relationship Id="rId388" Type="http://schemas.openxmlformats.org/officeDocument/2006/relationships/hyperlink" Target="https://drive.google.com/open?id=1pGcTPqDpVZZLyYgRHm5TOSL6To8CKu3b" TargetMode="External"/><Relationship Id="rId511" Type="http://schemas.openxmlformats.org/officeDocument/2006/relationships/hyperlink" Target="https://drive.google.com/open?id=1pJW4N89vAq0bTmA7NKPQVFAHwtJCdYjy" TargetMode="External"/><Relationship Id="rId609" Type="http://schemas.openxmlformats.org/officeDocument/2006/relationships/hyperlink" Target="https://drive.google.com/open?id=1Lw2dBTXKaQS5ZkAGByN0jT1id-KBkZSp" TargetMode="External"/><Relationship Id="rId85" Type="http://schemas.openxmlformats.org/officeDocument/2006/relationships/hyperlink" Target="https://drive.google.com/open?id=1Roy0sBJGkcJhjAHQB7cgfbOwdgKb1s9I" TargetMode="External"/><Relationship Id="rId150" Type="http://schemas.openxmlformats.org/officeDocument/2006/relationships/hyperlink" Target="https://drive.google.com/open?id=1w5fQJSeIUBrhcURN1tNDzskzOW4gEV6J" TargetMode="External"/><Relationship Id="rId595" Type="http://schemas.openxmlformats.org/officeDocument/2006/relationships/hyperlink" Target="https://drive.google.com/open?id=1khqHYSDDV_aUs6Sz3YnCAFg526fdhLQx" TargetMode="External"/><Relationship Id="rId816" Type="http://schemas.openxmlformats.org/officeDocument/2006/relationships/hyperlink" Target="https://drive.google.com/open?id=1bIAH3OHQfbkqICuG8xyhMGLV9D72goou" TargetMode="External"/><Relationship Id="rId248" Type="http://schemas.openxmlformats.org/officeDocument/2006/relationships/hyperlink" Target="https://drive.google.com/open?id=1RXtW0ZWkVC4jHv6q6AhU2BY8iK42_8e0" TargetMode="External"/><Relationship Id="rId455" Type="http://schemas.openxmlformats.org/officeDocument/2006/relationships/hyperlink" Target="https://drive.google.com/open?id=1bR6RstiQIbNjqaItD1MZxYQou1V6grwD" TargetMode="External"/><Relationship Id="rId662" Type="http://schemas.openxmlformats.org/officeDocument/2006/relationships/hyperlink" Target="https://drive.google.com/open?id=1wrK7rxtdIHaJljlB_s5lomFTe_U8bR1U" TargetMode="External"/><Relationship Id="rId12" Type="http://schemas.openxmlformats.org/officeDocument/2006/relationships/hyperlink" Target="https://drive.google.com/open?id=1z0j_p6r3bR8npnF4IUszDrrfW3x8qVR0" TargetMode="External"/><Relationship Id="rId108" Type="http://schemas.openxmlformats.org/officeDocument/2006/relationships/hyperlink" Target="https://drive.google.com/open?id=1Xs_86YJMDAzvI6_IIIezGMJUmmsqH2JL" TargetMode="External"/><Relationship Id="rId315" Type="http://schemas.openxmlformats.org/officeDocument/2006/relationships/hyperlink" Target="https://drive.google.com/open?id=1SkMpGK8HpDlB8tm4LTagGfptU2yiVOG-" TargetMode="External"/><Relationship Id="rId522" Type="http://schemas.openxmlformats.org/officeDocument/2006/relationships/hyperlink" Target="https://drive.google.com/open?id=1p6SHI7WIyziLExF_72Bx9j-qfmMbZ9WQ" TargetMode="External"/><Relationship Id="rId96" Type="http://schemas.openxmlformats.org/officeDocument/2006/relationships/hyperlink" Target="https://drive.google.com/open?id=1NuZnR5Mz5wcKVrnjb6ZXlUgoZvJ_HliV" TargetMode="External"/><Relationship Id="rId161" Type="http://schemas.openxmlformats.org/officeDocument/2006/relationships/hyperlink" Target="https://drive.google.com/open?id=1gEVe_6rbtGe16qy6BKzRP3nc9QVimsEs" TargetMode="External"/><Relationship Id="rId399" Type="http://schemas.openxmlformats.org/officeDocument/2006/relationships/hyperlink" Target="https://drive.google.com/open?id=1d5rJKc8_U7lQzIX9NIbNbCdJB0Xia3Y8" TargetMode="External"/><Relationship Id="rId827" Type="http://schemas.openxmlformats.org/officeDocument/2006/relationships/hyperlink" Target="https://drive.google.com/open?id=1DrD-7H_W5J7OpP2dhW3apOWLjSE5fsyb"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ocs.google.com/spreadsheets/d/1IWJPsrp6vGjyZS-uNHkxLF6r0tTUBCDDD858yHPvk6M/edit" TargetMode="External"/><Relationship Id="rId2" Type="http://schemas.openxmlformats.org/officeDocument/2006/relationships/hyperlink" Target="https://prozorro.sale/info/elektronni-majdanchiki-ets-prozorroprodazhi-cbd2" TargetMode="External"/><Relationship Id="rId1" Type="http://schemas.openxmlformats.org/officeDocument/2006/relationships/hyperlink" Target="https://prozorro.sale/info/elektronni-majdanchiki-ets-prozorroprodazhi-cbd2" TargetMode="External"/></Relationships>
</file>

<file path=xl/worksheets/sheet1.xml><?xml version="1.0" encoding="utf-8"?>
<worksheet xmlns="http://schemas.openxmlformats.org/spreadsheetml/2006/main" xmlns:r="http://schemas.openxmlformats.org/officeDocument/2006/relationships">
  <sheetPr>
    <outlinePr summaryBelow="0" summaryRight="0"/>
  </sheetPr>
  <dimension ref="A1:ES250"/>
  <sheetViews>
    <sheetView workbookViewId="0">
      <pane ySplit="2" topLeftCell="A3" activePane="bottomLeft" state="frozen"/>
      <selection pane="bottomLeft" activeCell="B4" sqref="B4"/>
    </sheetView>
  </sheetViews>
  <sheetFormatPr defaultColWidth="14.42578125" defaultRowHeight="15.75" customHeight="1"/>
  <cols>
    <col min="1" max="1" width="7.42578125" customWidth="1"/>
    <col min="2" max="2" width="14.7109375" customWidth="1"/>
    <col min="3" max="3" width="12" customWidth="1"/>
    <col min="4" max="4" width="17.28515625" customWidth="1"/>
    <col min="5" max="7" width="21.5703125" customWidth="1"/>
    <col min="8" max="8" width="16" customWidth="1"/>
    <col min="9" max="9" width="15.85546875" customWidth="1"/>
    <col min="10" max="10" width="16.7109375" customWidth="1"/>
    <col min="11" max="11" width="11.7109375" customWidth="1"/>
    <col min="12" max="12" width="11.140625" customWidth="1"/>
    <col min="13" max="13" width="21.5703125" customWidth="1"/>
    <col min="14" max="14" width="11.5703125" customWidth="1"/>
    <col min="15" max="15" width="12.28515625" customWidth="1"/>
    <col min="16" max="16" width="16" customWidth="1"/>
    <col min="17" max="17" width="21.5703125" customWidth="1"/>
    <col min="18" max="18" width="16.28515625" customWidth="1"/>
    <col min="19" max="19" width="14.85546875" customWidth="1"/>
    <col min="20" max="21" width="21.5703125" customWidth="1"/>
    <col min="22" max="22" width="18.7109375" customWidth="1"/>
    <col min="23" max="25" width="21.5703125" customWidth="1"/>
    <col min="26" max="26" width="19.7109375" customWidth="1"/>
    <col min="27" max="27" width="19" customWidth="1"/>
    <col min="28" max="28" width="19.28515625" customWidth="1"/>
    <col min="29" max="29" width="21.5703125" customWidth="1"/>
    <col min="30" max="30" width="10" customWidth="1"/>
    <col min="31" max="31" width="10.28515625" customWidth="1"/>
    <col min="32" max="32" width="21.5703125" customWidth="1"/>
    <col min="33" max="33" width="44.42578125" hidden="1" customWidth="1"/>
    <col min="34" max="34" width="21.5703125" hidden="1" customWidth="1"/>
    <col min="35" max="35" width="89.140625" customWidth="1"/>
    <col min="36" max="36" width="21.5703125" customWidth="1"/>
    <col min="37" max="37" width="15.85546875" customWidth="1"/>
    <col min="38" max="44" width="21.5703125" customWidth="1"/>
    <col min="45" max="45" width="10.5703125" customWidth="1"/>
    <col min="46" max="52" width="21.5703125" hidden="1" customWidth="1"/>
    <col min="53" max="53" width="21.5703125" customWidth="1"/>
    <col min="54" max="54" width="16" customWidth="1"/>
    <col min="55" max="55" width="15.7109375" customWidth="1"/>
    <col min="56" max="56" width="21.5703125" customWidth="1"/>
    <col min="57" max="59" width="12.7109375" customWidth="1"/>
    <col min="60" max="60" width="14" customWidth="1"/>
    <col min="61" max="63" width="21.5703125" customWidth="1"/>
    <col min="64" max="64" width="11" customWidth="1"/>
    <col min="65" max="72" width="21.5703125" customWidth="1"/>
    <col min="73" max="73" width="21.5703125" hidden="1" customWidth="1"/>
    <col min="74" max="78" width="21.5703125" customWidth="1"/>
    <col min="79" max="79" width="39.7109375" customWidth="1"/>
    <col min="80" max="82" width="21.5703125" customWidth="1"/>
    <col min="83" max="85" width="21.5703125" hidden="1" customWidth="1"/>
    <col min="86" max="90" width="21.5703125" customWidth="1"/>
    <col min="91" max="91" width="15.140625" customWidth="1"/>
    <col min="92" max="92" width="13.140625" customWidth="1"/>
    <col min="93" max="93" width="14.42578125" customWidth="1"/>
    <col min="94" max="94" width="11.28515625" customWidth="1"/>
    <col min="95" max="95" width="18.28515625" customWidth="1"/>
    <col min="96" max="96" width="16.5703125" customWidth="1"/>
    <col min="97" max="98" width="8.5703125" customWidth="1"/>
    <col min="99" max="99" width="14" customWidth="1"/>
    <col min="100" max="100" width="15.28515625" customWidth="1"/>
    <col min="101" max="101" width="17.28515625" customWidth="1"/>
    <col min="102" max="102" width="15.42578125" customWidth="1"/>
    <col min="103" max="103" width="19.42578125" customWidth="1"/>
    <col min="104" max="104" width="15.42578125" customWidth="1"/>
    <col min="105" max="105" width="20.28515625" customWidth="1"/>
    <col min="106" max="106" width="15.42578125" customWidth="1"/>
    <col min="107" max="107" width="18.28515625" customWidth="1"/>
    <col min="108" max="108" width="16.140625" customWidth="1"/>
    <col min="109" max="109" width="15.7109375" customWidth="1"/>
    <col min="110" max="110" width="16" customWidth="1"/>
    <col min="111" max="111" width="16.28515625" customWidth="1"/>
    <col min="112" max="112" width="15.42578125" customWidth="1"/>
    <col min="113" max="113" width="9.5703125" customWidth="1"/>
    <col min="114" max="115" width="21.5703125" customWidth="1"/>
    <col min="116" max="116" width="15.42578125" customWidth="1"/>
    <col min="117" max="117" width="10.28515625" customWidth="1"/>
    <col min="118" max="118" width="14" customWidth="1"/>
    <col min="119" max="119" width="13.42578125" customWidth="1"/>
    <col min="120" max="120" width="16.42578125" customWidth="1"/>
    <col min="121" max="121" width="20.28515625" customWidth="1"/>
    <col min="122" max="122" width="12.5703125" customWidth="1"/>
    <col min="123" max="123" width="20" customWidth="1"/>
    <col min="124" max="124" width="21.5703125" customWidth="1"/>
    <col min="125" max="125" width="8" customWidth="1"/>
    <col min="126" max="126" width="21.42578125" hidden="1" customWidth="1"/>
    <col min="127" max="135" width="21.5703125" hidden="1" customWidth="1"/>
    <col min="136" max="149" width="21.5703125" customWidth="1"/>
  </cols>
  <sheetData>
    <row r="1" spans="1:149" ht="21.75" hidden="1" customHeight="1">
      <c r="A1" s="1">
        <v>0</v>
      </c>
      <c r="B1" s="2">
        <f t="shared" ref="B1:EP1" si="0">A1+1</f>
        <v>1</v>
      </c>
      <c r="C1" s="2">
        <f t="shared" si="0"/>
        <v>2</v>
      </c>
      <c r="D1" s="2">
        <f t="shared" si="0"/>
        <v>3</v>
      </c>
      <c r="E1" s="2">
        <f t="shared" si="0"/>
        <v>4</v>
      </c>
      <c r="F1" s="2">
        <f t="shared" si="0"/>
        <v>5</v>
      </c>
      <c r="G1" s="2">
        <f t="shared" si="0"/>
        <v>6</v>
      </c>
      <c r="H1" s="2">
        <f t="shared" si="0"/>
        <v>7</v>
      </c>
      <c r="I1" s="2">
        <f t="shared" si="0"/>
        <v>8</v>
      </c>
      <c r="J1" s="2">
        <f t="shared" si="0"/>
        <v>9</v>
      </c>
      <c r="K1" s="2">
        <f t="shared" si="0"/>
        <v>10</v>
      </c>
      <c r="L1" s="2">
        <f t="shared" si="0"/>
        <v>11</v>
      </c>
      <c r="M1" s="2">
        <f t="shared" si="0"/>
        <v>12</v>
      </c>
      <c r="N1" s="2">
        <f t="shared" si="0"/>
        <v>13</v>
      </c>
      <c r="O1" s="2">
        <f t="shared" si="0"/>
        <v>14</v>
      </c>
      <c r="P1" s="2">
        <f t="shared" si="0"/>
        <v>15</v>
      </c>
      <c r="Q1" s="2">
        <f t="shared" si="0"/>
        <v>16</v>
      </c>
      <c r="R1" s="2">
        <f t="shared" si="0"/>
        <v>17</v>
      </c>
      <c r="S1" s="2">
        <f t="shared" si="0"/>
        <v>18</v>
      </c>
      <c r="T1" s="2">
        <f t="shared" si="0"/>
        <v>19</v>
      </c>
      <c r="U1" s="2">
        <f t="shared" si="0"/>
        <v>20</v>
      </c>
      <c r="V1" s="2">
        <f t="shared" si="0"/>
        <v>21</v>
      </c>
      <c r="W1" s="2">
        <f t="shared" si="0"/>
        <v>22</v>
      </c>
      <c r="X1" s="2">
        <f t="shared" si="0"/>
        <v>23</v>
      </c>
      <c r="Y1" s="2">
        <f t="shared" si="0"/>
        <v>24</v>
      </c>
      <c r="Z1" s="2">
        <f t="shared" si="0"/>
        <v>25</v>
      </c>
      <c r="AA1" s="2">
        <f t="shared" si="0"/>
        <v>26</v>
      </c>
      <c r="AB1" s="2">
        <f t="shared" si="0"/>
        <v>27</v>
      </c>
      <c r="AC1" s="2">
        <f t="shared" si="0"/>
        <v>28</v>
      </c>
      <c r="AD1" s="2">
        <f t="shared" si="0"/>
        <v>29</v>
      </c>
      <c r="AE1" s="2">
        <f t="shared" si="0"/>
        <v>30</v>
      </c>
      <c r="AF1" s="2">
        <f t="shared" si="0"/>
        <v>31</v>
      </c>
      <c r="AG1" s="2">
        <f t="shared" si="0"/>
        <v>32</v>
      </c>
      <c r="AH1" s="2">
        <f t="shared" si="0"/>
        <v>33</v>
      </c>
      <c r="AI1" s="2">
        <f t="shared" si="0"/>
        <v>34</v>
      </c>
      <c r="AJ1" s="2">
        <f t="shared" si="0"/>
        <v>35</v>
      </c>
      <c r="AK1" s="2">
        <f t="shared" si="0"/>
        <v>36</v>
      </c>
      <c r="AL1" s="2">
        <f t="shared" si="0"/>
        <v>37</v>
      </c>
      <c r="AM1" s="2">
        <f t="shared" si="0"/>
        <v>38</v>
      </c>
      <c r="AN1" s="2">
        <f t="shared" si="0"/>
        <v>39</v>
      </c>
      <c r="AO1" s="2">
        <f t="shared" si="0"/>
        <v>40</v>
      </c>
      <c r="AP1" s="2">
        <f t="shared" si="0"/>
        <v>41</v>
      </c>
      <c r="AQ1" s="2">
        <f t="shared" si="0"/>
        <v>42</v>
      </c>
      <c r="AR1" s="2">
        <f t="shared" si="0"/>
        <v>43</v>
      </c>
      <c r="AS1" s="2">
        <f t="shared" si="0"/>
        <v>44</v>
      </c>
      <c r="AT1" s="2">
        <f t="shared" si="0"/>
        <v>45</v>
      </c>
      <c r="AU1" s="2">
        <f t="shared" si="0"/>
        <v>46</v>
      </c>
      <c r="AV1" s="2">
        <f t="shared" si="0"/>
        <v>47</v>
      </c>
      <c r="AW1" s="2">
        <f t="shared" si="0"/>
        <v>48</v>
      </c>
      <c r="AX1" s="2">
        <f t="shared" si="0"/>
        <v>49</v>
      </c>
      <c r="AY1" s="2">
        <f t="shared" si="0"/>
        <v>50</v>
      </c>
      <c r="AZ1" s="2">
        <f t="shared" si="0"/>
        <v>51</v>
      </c>
      <c r="BA1" s="2">
        <f t="shared" si="0"/>
        <v>52</v>
      </c>
      <c r="BB1" s="2">
        <f t="shared" si="0"/>
        <v>53</v>
      </c>
      <c r="BC1" s="2">
        <f t="shared" si="0"/>
        <v>54</v>
      </c>
      <c r="BD1" s="2">
        <f t="shared" si="0"/>
        <v>55</v>
      </c>
      <c r="BE1" s="2">
        <f t="shared" si="0"/>
        <v>56</v>
      </c>
      <c r="BF1" s="2">
        <f t="shared" si="0"/>
        <v>57</v>
      </c>
      <c r="BG1" s="2">
        <f t="shared" si="0"/>
        <v>58</v>
      </c>
      <c r="BH1" s="2">
        <f t="shared" si="0"/>
        <v>59</v>
      </c>
      <c r="BI1" s="2">
        <f t="shared" si="0"/>
        <v>60</v>
      </c>
      <c r="BJ1" s="2">
        <f t="shared" si="0"/>
        <v>61</v>
      </c>
      <c r="BK1" s="2">
        <f t="shared" si="0"/>
        <v>62</v>
      </c>
      <c r="BL1" s="2">
        <f t="shared" si="0"/>
        <v>63</v>
      </c>
      <c r="BM1" s="2">
        <f t="shared" si="0"/>
        <v>64</v>
      </c>
      <c r="BN1" s="2">
        <f t="shared" si="0"/>
        <v>65</v>
      </c>
      <c r="BO1" s="2">
        <f t="shared" si="0"/>
        <v>66</v>
      </c>
      <c r="BP1" s="2">
        <f t="shared" si="0"/>
        <v>67</v>
      </c>
      <c r="BQ1" s="2">
        <f t="shared" si="0"/>
        <v>68</v>
      </c>
      <c r="BR1" s="2">
        <f t="shared" si="0"/>
        <v>69</v>
      </c>
      <c r="BS1" s="2">
        <f t="shared" si="0"/>
        <v>70</v>
      </c>
      <c r="BT1" s="2">
        <f t="shared" si="0"/>
        <v>71</v>
      </c>
      <c r="BU1" s="2">
        <f t="shared" si="0"/>
        <v>72</v>
      </c>
      <c r="BV1" s="2">
        <f t="shared" si="0"/>
        <v>73</v>
      </c>
      <c r="BW1" s="2">
        <f t="shared" si="0"/>
        <v>74</v>
      </c>
      <c r="BX1" s="2">
        <f t="shared" si="0"/>
        <v>75</v>
      </c>
      <c r="BY1" s="2">
        <f t="shared" si="0"/>
        <v>76</v>
      </c>
      <c r="BZ1" s="2">
        <f t="shared" si="0"/>
        <v>77</v>
      </c>
      <c r="CA1" s="2">
        <f t="shared" si="0"/>
        <v>78</v>
      </c>
      <c r="CB1" s="2">
        <f t="shared" si="0"/>
        <v>79</v>
      </c>
      <c r="CC1" s="2">
        <f t="shared" si="0"/>
        <v>80</v>
      </c>
      <c r="CD1" s="2">
        <f t="shared" si="0"/>
        <v>81</v>
      </c>
      <c r="CE1" s="2">
        <f t="shared" si="0"/>
        <v>82</v>
      </c>
      <c r="CF1" s="2">
        <f t="shared" si="0"/>
        <v>83</v>
      </c>
      <c r="CG1" s="2">
        <f t="shared" si="0"/>
        <v>84</v>
      </c>
      <c r="CH1" s="2">
        <f t="shared" si="0"/>
        <v>85</v>
      </c>
      <c r="CI1" s="2">
        <f t="shared" si="0"/>
        <v>86</v>
      </c>
      <c r="CJ1" s="2">
        <f t="shared" si="0"/>
        <v>87</v>
      </c>
      <c r="CK1" s="2">
        <f t="shared" si="0"/>
        <v>88</v>
      </c>
      <c r="CL1" s="2">
        <f t="shared" si="0"/>
        <v>89</v>
      </c>
      <c r="CM1" s="2">
        <f t="shared" si="0"/>
        <v>90</v>
      </c>
      <c r="CN1" s="2">
        <f t="shared" si="0"/>
        <v>91</v>
      </c>
      <c r="CO1" s="2">
        <f t="shared" si="0"/>
        <v>92</v>
      </c>
      <c r="CP1" s="2">
        <f t="shared" si="0"/>
        <v>93</v>
      </c>
      <c r="CQ1" s="2">
        <f t="shared" si="0"/>
        <v>94</v>
      </c>
      <c r="CR1" s="2">
        <f t="shared" si="0"/>
        <v>95</v>
      </c>
      <c r="CS1" s="2">
        <f t="shared" si="0"/>
        <v>96</v>
      </c>
      <c r="CT1" s="2">
        <f t="shared" si="0"/>
        <v>97</v>
      </c>
      <c r="CU1" s="2">
        <f t="shared" si="0"/>
        <v>98</v>
      </c>
      <c r="CV1" s="2">
        <f t="shared" si="0"/>
        <v>99</v>
      </c>
      <c r="CW1" s="2">
        <f t="shared" si="0"/>
        <v>100</v>
      </c>
      <c r="CX1" s="2">
        <f t="shared" si="0"/>
        <v>101</v>
      </c>
      <c r="CY1" s="2">
        <f t="shared" si="0"/>
        <v>102</v>
      </c>
      <c r="CZ1" s="2">
        <f t="shared" si="0"/>
        <v>103</v>
      </c>
      <c r="DA1" s="2">
        <f t="shared" si="0"/>
        <v>104</v>
      </c>
      <c r="DB1" s="2">
        <f t="shared" si="0"/>
        <v>105</v>
      </c>
      <c r="DC1" s="2">
        <f t="shared" si="0"/>
        <v>106</v>
      </c>
      <c r="DD1" s="2">
        <f t="shared" si="0"/>
        <v>107</v>
      </c>
      <c r="DE1" s="2">
        <f t="shared" si="0"/>
        <v>108</v>
      </c>
      <c r="DF1" s="2">
        <f t="shared" si="0"/>
        <v>109</v>
      </c>
      <c r="DG1" s="2">
        <f t="shared" si="0"/>
        <v>110</v>
      </c>
      <c r="DH1" s="2">
        <f t="shared" si="0"/>
        <v>111</v>
      </c>
      <c r="DI1" s="2">
        <f t="shared" si="0"/>
        <v>112</v>
      </c>
      <c r="DJ1" s="2">
        <f t="shared" si="0"/>
        <v>113</v>
      </c>
      <c r="DK1" s="2">
        <f t="shared" si="0"/>
        <v>114</v>
      </c>
      <c r="DL1" s="2">
        <f t="shared" si="0"/>
        <v>115</v>
      </c>
      <c r="DM1" s="2">
        <f t="shared" si="0"/>
        <v>116</v>
      </c>
      <c r="DN1" s="2">
        <f t="shared" si="0"/>
        <v>117</v>
      </c>
      <c r="DO1" s="2">
        <f t="shared" si="0"/>
        <v>118</v>
      </c>
      <c r="DP1" s="2">
        <f t="shared" si="0"/>
        <v>119</v>
      </c>
      <c r="DQ1" s="2">
        <f t="shared" si="0"/>
        <v>120</v>
      </c>
      <c r="DR1" s="2">
        <f t="shared" si="0"/>
        <v>121</v>
      </c>
      <c r="DS1" s="2">
        <f t="shared" si="0"/>
        <v>122</v>
      </c>
      <c r="DT1" s="2">
        <f t="shared" si="0"/>
        <v>123</v>
      </c>
      <c r="DU1" s="2">
        <f t="shared" si="0"/>
        <v>124</v>
      </c>
      <c r="DV1" s="2">
        <f t="shared" si="0"/>
        <v>125</v>
      </c>
      <c r="DW1" s="2">
        <f t="shared" si="0"/>
        <v>126</v>
      </c>
      <c r="DX1" s="2">
        <f t="shared" si="0"/>
        <v>127</v>
      </c>
      <c r="DY1" s="2">
        <f t="shared" si="0"/>
        <v>128</v>
      </c>
      <c r="DZ1" s="2">
        <f t="shared" si="0"/>
        <v>129</v>
      </c>
      <c r="EA1" s="2">
        <f t="shared" si="0"/>
        <v>130</v>
      </c>
      <c r="EB1" s="2">
        <f t="shared" si="0"/>
        <v>131</v>
      </c>
      <c r="EC1" s="2">
        <f t="shared" si="0"/>
        <v>132</v>
      </c>
      <c r="ED1" s="2">
        <f t="shared" si="0"/>
        <v>133</v>
      </c>
      <c r="EE1" s="2">
        <f t="shared" si="0"/>
        <v>134</v>
      </c>
      <c r="EF1" s="2">
        <f t="shared" si="0"/>
        <v>135</v>
      </c>
      <c r="EG1" s="2">
        <f t="shared" si="0"/>
        <v>136</v>
      </c>
      <c r="EH1" s="2">
        <f t="shared" si="0"/>
        <v>137</v>
      </c>
      <c r="EI1" s="2">
        <f t="shared" si="0"/>
        <v>138</v>
      </c>
      <c r="EJ1" s="2">
        <f t="shared" si="0"/>
        <v>139</v>
      </c>
      <c r="EK1" s="2">
        <f t="shared" si="0"/>
        <v>140</v>
      </c>
      <c r="EL1" s="2">
        <f t="shared" si="0"/>
        <v>141</v>
      </c>
      <c r="EM1" s="2">
        <f t="shared" si="0"/>
        <v>142</v>
      </c>
      <c r="EN1" s="2">
        <f t="shared" si="0"/>
        <v>143</v>
      </c>
      <c r="EO1" s="2">
        <f t="shared" si="0"/>
        <v>144</v>
      </c>
      <c r="EP1" s="2">
        <f t="shared" si="0"/>
        <v>145</v>
      </c>
      <c r="EQ1" s="3"/>
      <c r="ER1" s="3"/>
      <c r="ES1" s="3"/>
    </row>
    <row r="2" spans="1:149" ht="194.25" customHeight="1">
      <c r="A2" s="4" t="s">
        <v>0</v>
      </c>
      <c r="B2" s="5" t="s">
        <v>1</v>
      </c>
      <c r="C2" s="6" t="s">
        <v>2</v>
      </c>
      <c r="D2" s="6" t="s">
        <v>3</v>
      </c>
      <c r="E2" s="6" t="s">
        <v>4</v>
      </c>
      <c r="F2" s="5" t="s">
        <v>5</v>
      </c>
      <c r="G2" s="5" t="s">
        <v>6</v>
      </c>
      <c r="H2" s="5" t="s">
        <v>7</v>
      </c>
      <c r="I2" s="5" t="s">
        <v>8</v>
      </c>
      <c r="J2" s="5" t="s">
        <v>9</v>
      </c>
      <c r="K2" s="5" t="s">
        <v>10</v>
      </c>
      <c r="L2" s="5" t="s">
        <v>11</v>
      </c>
      <c r="M2" s="5" t="s">
        <v>12</v>
      </c>
      <c r="N2" s="5" t="s">
        <v>13</v>
      </c>
      <c r="O2" s="5" t="s">
        <v>14</v>
      </c>
      <c r="P2" s="5" t="s">
        <v>15</v>
      </c>
      <c r="Q2" s="5" t="s">
        <v>16</v>
      </c>
      <c r="R2" s="5" t="s">
        <v>17</v>
      </c>
      <c r="S2" s="6" t="s">
        <v>18</v>
      </c>
      <c r="T2" s="5" t="s">
        <v>19</v>
      </c>
      <c r="U2" s="6" t="s">
        <v>20</v>
      </c>
      <c r="V2" s="6" t="s">
        <v>21</v>
      </c>
      <c r="W2" s="5" t="s">
        <v>22</v>
      </c>
      <c r="X2" s="5" t="s">
        <v>23</v>
      </c>
      <c r="Y2" s="5" t="s">
        <v>24</v>
      </c>
      <c r="Z2" s="5" t="s">
        <v>25</v>
      </c>
      <c r="AA2" s="5" t="s">
        <v>26</v>
      </c>
      <c r="AB2" s="6" t="s">
        <v>27</v>
      </c>
      <c r="AC2" s="5" t="s">
        <v>28</v>
      </c>
      <c r="AD2" s="5" t="s">
        <v>29</v>
      </c>
      <c r="AE2" s="5" t="s">
        <v>30</v>
      </c>
      <c r="AF2" s="5" t="s">
        <v>31</v>
      </c>
      <c r="AG2" s="6" t="s">
        <v>32</v>
      </c>
      <c r="AH2" s="6" t="s">
        <v>33</v>
      </c>
      <c r="AI2" s="6" t="s">
        <v>34</v>
      </c>
      <c r="AJ2" s="5" t="s">
        <v>35</v>
      </c>
      <c r="AK2" s="5" t="s">
        <v>36</v>
      </c>
      <c r="AL2" s="5" t="s">
        <v>37</v>
      </c>
      <c r="AM2" s="5" t="s">
        <v>38</v>
      </c>
      <c r="AN2" s="5" t="s">
        <v>39</v>
      </c>
      <c r="AO2" s="6" t="s">
        <v>40</v>
      </c>
      <c r="AP2" s="5" t="s">
        <v>41</v>
      </c>
      <c r="AQ2" s="5" t="s">
        <v>42</v>
      </c>
      <c r="AR2" s="5" t="s">
        <v>43</v>
      </c>
      <c r="AS2" s="5" t="s">
        <v>44</v>
      </c>
      <c r="AT2" s="5" t="s">
        <v>45</v>
      </c>
      <c r="AU2" s="5" t="s">
        <v>46</v>
      </c>
      <c r="AV2" s="5" t="s">
        <v>47</v>
      </c>
      <c r="AW2" s="5" t="s">
        <v>48</v>
      </c>
      <c r="AX2" s="5" t="s">
        <v>49</v>
      </c>
      <c r="AY2" s="5" t="s">
        <v>50</v>
      </c>
      <c r="AZ2" s="5" t="s">
        <v>51</v>
      </c>
      <c r="BA2" s="5" t="s">
        <v>52</v>
      </c>
      <c r="BB2" s="5" t="s">
        <v>53</v>
      </c>
      <c r="BC2" s="5" t="s">
        <v>54</v>
      </c>
      <c r="BD2" s="6" t="s">
        <v>55</v>
      </c>
      <c r="BE2" s="6" t="s">
        <v>56</v>
      </c>
      <c r="BF2" s="6" t="s">
        <v>57</v>
      </c>
      <c r="BG2" s="5" t="s">
        <v>58</v>
      </c>
      <c r="BH2" s="5" t="s">
        <v>59</v>
      </c>
      <c r="BI2" s="5" t="s">
        <v>60</v>
      </c>
      <c r="BJ2" s="5" t="s">
        <v>61</v>
      </c>
      <c r="BK2" s="5" t="s">
        <v>62</v>
      </c>
      <c r="BL2" s="6" t="s">
        <v>63</v>
      </c>
      <c r="BM2" s="6" t="s">
        <v>64</v>
      </c>
      <c r="BN2" s="6" t="s">
        <v>65</v>
      </c>
      <c r="BO2" s="6" t="s">
        <v>66</v>
      </c>
      <c r="BP2" s="6" t="s">
        <v>67</v>
      </c>
      <c r="BQ2" s="6" t="s">
        <v>68</v>
      </c>
      <c r="BR2" s="7" t="s">
        <v>69</v>
      </c>
      <c r="BS2" s="6" t="s">
        <v>70</v>
      </c>
      <c r="BT2" s="6" t="s">
        <v>71</v>
      </c>
      <c r="BU2" s="6" t="s">
        <v>72</v>
      </c>
      <c r="BV2" s="8" t="s">
        <v>73</v>
      </c>
      <c r="BW2" s="6" t="s">
        <v>74</v>
      </c>
      <c r="BX2" s="6" t="s">
        <v>75</v>
      </c>
      <c r="BY2" s="6" t="s">
        <v>76</v>
      </c>
      <c r="BZ2" s="6" t="s">
        <v>77</v>
      </c>
      <c r="CA2" s="5" t="s">
        <v>78</v>
      </c>
      <c r="CB2" s="6" t="s">
        <v>79</v>
      </c>
      <c r="CC2" s="5" t="s">
        <v>80</v>
      </c>
      <c r="CD2" s="5" t="s">
        <v>81</v>
      </c>
      <c r="CE2" s="5" t="s">
        <v>82</v>
      </c>
      <c r="CF2" s="5" t="s">
        <v>83</v>
      </c>
      <c r="CG2" s="5" t="s">
        <v>84</v>
      </c>
      <c r="CH2" s="5" t="s">
        <v>85</v>
      </c>
      <c r="CI2" s="5" t="s">
        <v>86</v>
      </c>
      <c r="CJ2" s="5" t="s">
        <v>87</v>
      </c>
      <c r="CK2" s="5" t="s">
        <v>88</v>
      </c>
      <c r="CL2" s="5" t="s">
        <v>89</v>
      </c>
      <c r="CM2" s="6" t="s">
        <v>90</v>
      </c>
      <c r="CN2" s="6" t="s">
        <v>91</v>
      </c>
      <c r="CO2" s="9" t="s">
        <v>92</v>
      </c>
      <c r="CP2" s="6" t="s">
        <v>93</v>
      </c>
      <c r="CQ2" s="6" t="s">
        <v>94</v>
      </c>
      <c r="CR2" s="6" t="s">
        <v>95</v>
      </c>
      <c r="CS2" s="5" t="s">
        <v>96</v>
      </c>
      <c r="CT2" s="5" t="s">
        <v>97</v>
      </c>
      <c r="CU2" s="5" t="s">
        <v>98</v>
      </c>
      <c r="CV2" s="6" t="s">
        <v>99</v>
      </c>
      <c r="CW2" s="6" t="s">
        <v>100</v>
      </c>
      <c r="CX2" s="6" t="s">
        <v>101</v>
      </c>
      <c r="CY2" s="6" t="s">
        <v>102</v>
      </c>
      <c r="CZ2" s="6" t="s">
        <v>103</v>
      </c>
      <c r="DA2" s="6" t="s">
        <v>104</v>
      </c>
      <c r="DB2" s="6" t="s">
        <v>105</v>
      </c>
      <c r="DC2" s="6" t="s">
        <v>106</v>
      </c>
      <c r="DD2" s="6" t="s">
        <v>107</v>
      </c>
      <c r="DE2" s="6" t="s">
        <v>108</v>
      </c>
      <c r="DF2" s="6" t="s">
        <v>109</v>
      </c>
      <c r="DG2" s="6" t="s">
        <v>110</v>
      </c>
      <c r="DH2" s="6" t="s">
        <v>111</v>
      </c>
      <c r="DI2" s="6" t="s">
        <v>112</v>
      </c>
      <c r="DJ2" s="5" t="s">
        <v>113</v>
      </c>
      <c r="DK2" s="5" t="s">
        <v>114</v>
      </c>
      <c r="DL2" s="5" t="s">
        <v>115</v>
      </c>
      <c r="DM2" s="5" t="s">
        <v>116</v>
      </c>
      <c r="DN2" s="5" t="s">
        <v>117</v>
      </c>
      <c r="DO2" s="5" t="s">
        <v>118</v>
      </c>
      <c r="DP2" s="5" t="s">
        <v>119</v>
      </c>
      <c r="DQ2" s="5" t="s">
        <v>120</v>
      </c>
      <c r="DR2" s="5" t="s">
        <v>121</v>
      </c>
      <c r="DS2" s="5" t="s">
        <v>122</v>
      </c>
      <c r="DT2" s="5" t="s">
        <v>123</v>
      </c>
      <c r="DU2" s="5" t="s">
        <v>124</v>
      </c>
      <c r="DV2" s="6" t="s">
        <v>125</v>
      </c>
      <c r="DW2" s="5" t="s">
        <v>126</v>
      </c>
      <c r="DX2" s="5" t="s">
        <v>127</v>
      </c>
      <c r="DY2" s="5" t="s">
        <v>128</v>
      </c>
      <c r="DZ2" s="5" t="s">
        <v>129</v>
      </c>
      <c r="EA2" s="5" t="s">
        <v>130</v>
      </c>
      <c r="EB2" s="5" t="s">
        <v>131</v>
      </c>
      <c r="EC2" s="5" t="s">
        <v>132</v>
      </c>
      <c r="ED2" s="5" t="s">
        <v>133</v>
      </c>
      <c r="EE2" s="5" t="s">
        <v>134</v>
      </c>
      <c r="EF2" s="6" t="s">
        <v>135</v>
      </c>
      <c r="EG2" s="5" t="s">
        <v>136</v>
      </c>
      <c r="EH2" s="6" t="s">
        <v>137</v>
      </c>
      <c r="EI2" s="6" t="s">
        <v>138</v>
      </c>
      <c r="EJ2" s="6" t="s">
        <v>139</v>
      </c>
      <c r="EK2" s="5" t="s">
        <v>140</v>
      </c>
      <c r="EL2" s="5" t="s">
        <v>141</v>
      </c>
      <c r="EM2" s="5" t="s">
        <v>142</v>
      </c>
      <c r="EN2" s="6" t="s">
        <v>143</v>
      </c>
      <c r="EO2" s="6" t="s">
        <v>144</v>
      </c>
      <c r="EP2" s="6" t="s">
        <v>145</v>
      </c>
    </row>
    <row r="3" spans="1:149" ht="12.75">
      <c r="A3" s="10">
        <v>1</v>
      </c>
      <c r="B3" s="10">
        <v>5000</v>
      </c>
      <c r="D3" s="11">
        <v>44062.583941249999</v>
      </c>
      <c r="E3" s="10" t="s">
        <v>146</v>
      </c>
      <c r="F3" s="10" t="s">
        <v>147</v>
      </c>
      <c r="G3" s="10" t="s">
        <v>148</v>
      </c>
      <c r="H3" s="10" t="s">
        <v>149</v>
      </c>
      <c r="I3" s="10" t="s">
        <v>150</v>
      </c>
      <c r="J3" s="10" t="s">
        <v>151</v>
      </c>
      <c r="M3" s="12"/>
      <c r="N3" s="10">
        <v>100.5</v>
      </c>
      <c r="O3" s="10">
        <v>100.5</v>
      </c>
      <c r="Q3" s="10" t="s">
        <v>152</v>
      </c>
      <c r="R3" s="13" t="s">
        <v>153</v>
      </c>
      <c r="S3" s="13" t="s">
        <v>154</v>
      </c>
      <c r="T3" s="10" t="s">
        <v>155</v>
      </c>
      <c r="U3" s="10" t="s">
        <v>156</v>
      </c>
      <c r="V3" s="10">
        <v>37681882</v>
      </c>
      <c r="W3" s="10" t="s">
        <v>157</v>
      </c>
      <c r="X3" s="10" t="s">
        <v>158</v>
      </c>
      <c r="Z3" s="10" t="s">
        <v>159</v>
      </c>
      <c r="AA3" s="10" t="s">
        <v>160</v>
      </c>
      <c r="AB3" s="10" t="s">
        <v>161</v>
      </c>
      <c r="AC3" s="10" t="s">
        <v>162</v>
      </c>
      <c r="AD3" s="10">
        <v>5</v>
      </c>
      <c r="AG3" s="14" t="str">
        <f t="shared" ref="AG3:AG214" si="1">IF(ISBLANK(AF3),X3&amp;", "&amp;AA3&amp;", "&amp;AB3&amp;" "&amp;AC3&amp;", "&amp;AD3,AF3)</f>
        <v>Харківська обл., Богодухів, вулиця Спортивна, 5</v>
      </c>
      <c r="AH3" s="10" t="str">
        <f t="shared" ref="AH3:AH214" si="2">IF(ISBLANK(Y3),"", Y3&amp;" район, ")</f>
        <v/>
      </c>
      <c r="AI3" s="10" t="str">
        <f t="shared" ref="AI3:AI224" si="3">X3&amp;", "&amp;AH3&amp;Z3&amp;" "&amp;AA3&amp;", "&amp;AB3&amp;" "&amp;AC3&amp;", "&amp;AD3</f>
        <v>Харківська обл., місто Богодухів, вулиця Спортивна, 5</v>
      </c>
      <c r="AJ3" s="10" t="s">
        <v>163</v>
      </c>
      <c r="AK3" s="15">
        <v>42815</v>
      </c>
      <c r="AL3" s="10" t="s">
        <v>164</v>
      </c>
      <c r="AM3" s="14" t="str">
        <f t="shared" ref="AM3:AM214" si="4">IF(AL3=5,"5 років", AP3&amp;" рік/років, "&amp;AQ3&amp;" місяць/місяців, "&amp;AR3&amp;" день/днів")</f>
        <v>2 рік/років, 0 місяць/місяців, 0 день/днів</v>
      </c>
      <c r="AP3" s="10">
        <v>2</v>
      </c>
      <c r="AQ3" s="10">
        <v>0</v>
      </c>
      <c r="AR3" s="10">
        <v>0</v>
      </c>
      <c r="AS3" s="10" t="s">
        <v>165</v>
      </c>
      <c r="BA3" s="10" t="s">
        <v>166</v>
      </c>
      <c r="BB3" s="16">
        <v>22022</v>
      </c>
      <c r="BC3" s="16">
        <v>16090</v>
      </c>
      <c r="BD3" s="17">
        <f t="shared" ref="BD3:BD225" si="5">IF(BA3="є балансова вартість", BC3/BB3, "-")</f>
        <v>0.73063300336027603</v>
      </c>
      <c r="BE3" s="16">
        <f t="shared" ref="BE3:BE225" si="6">IF(BF3="не потрібна",BC3*1%,BH3*1%)</f>
        <v>160.9</v>
      </c>
      <c r="BF3" s="10" t="str">
        <f t="shared" ref="BF3:BF19" si="7">IF(BD3&gt;=10%, "не потрібна", "потрібна оцінка")</f>
        <v>не потрібна</v>
      </c>
      <c r="BG3" s="10" t="s">
        <v>165</v>
      </c>
      <c r="BR3" s="10" t="s">
        <v>167</v>
      </c>
      <c r="CD3" s="10" t="s">
        <v>165</v>
      </c>
      <c r="CH3" s="15">
        <v>43986</v>
      </c>
      <c r="CI3" s="10" t="s">
        <v>168</v>
      </c>
      <c r="CJ3" s="10" t="s">
        <v>169</v>
      </c>
      <c r="CM3" s="15">
        <v>43985</v>
      </c>
      <c r="CN3" s="10" t="s">
        <v>170</v>
      </c>
      <c r="CO3" s="15">
        <v>44028</v>
      </c>
      <c r="CP3" s="18" t="s">
        <v>171</v>
      </c>
      <c r="CS3" s="10" t="s">
        <v>165</v>
      </c>
      <c r="CT3" s="19"/>
      <c r="CV3" s="10" t="s">
        <v>172</v>
      </c>
      <c r="CW3" s="10" t="s">
        <v>172</v>
      </c>
      <c r="CX3" s="10" t="s">
        <v>172</v>
      </c>
      <c r="CY3" s="10" t="s">
        <v>172</v>
      </c>
      <c r="CZ3" s="10" t="s">
        <v>172</v>
      </c>
      <c r="DA3" s="10" t="s">
        <v>172</v>
      </c>
      <c r="DB3" s="10" t="s">
        <v>172</v>
      </c>
      <c r="DC3" s="10" t="s">
        <v>172</v>
      </c>
      <c r="DD3" s="10" t="s">
        <v>172</v>
      </c>
      <c r="DE3" s="10" t="s">
        <v>172</v>
      </c>
      <c r="DF3" s="10" t="s">
        <v>172</v>
      </c>
      <c r="DG3" s="10" t="s">
        <v>172</v>
      </c>
      <c r="DH3" s="10" t="s">
        <v>172</v>
      </c>
      <c r="DI3" s="10" t="s">
        <v>172</v>
      </c>
      <c r="DJ3" s="10" t="s">
        <v>165</v>
      </c>
      <c r="DT3" s="13" t="s">
        <v>173</v>
      </c>
      <c r="DU3" s="10" t="s">
        <v>165</v>
      </c>
      <c r="EF3" s="10" t="s">
        <v>165</v>
      </c>
      <c r="EK3" s="10" t="s">
        <v>174</v>
      </c>
    </row>
    <row r="4" spans="1:149" ht="12.75">
      <c r="A4" s="10">
        <v>2</v>
      </c>
      <c r="B4" s="10">
        <v>5001</v>
      </c>
      <c r="C4" s="10">
        <v>5001</v>
      </c>
      <c r="D4" s="11">
        <v>44103.583076944444</v>
      </c>
      <c r="E4" s="10" t="s">
        <v>175</v>
      </c>
      <c r="F4" s="10" t="s">
        <v>147</v>
      </c>
      <c r="G4" s="10" t="s">
        <v>176</v>
      </c>
      <c r="H4" s="10" t="s">
        <v>149</v>
      </c>
      <c r="I4" s="10" t="s">
        <v>150</v>
      </c>
      <c r="J4" s="10" t="s">
        <v>177</v>
      </c>
      <c r="K4" s="10" t="s">
        <v>178</v>
      </c>
      <c r="L4" s="10">
        <v>1</v>
      </c>
      <c r="M4" s="10">
        <v>2221.6999999999998</v>
      </c>
      <c r="N4" s="10">
        <v>314.10000000000002</v>
      </c>
      <c r="O4" s="10">
        <v>314.10000000000002</v>
      </c>
      <c r="Q4" s="10" t="s">
        <v>179</v>
      </c>
      <c r="R4" s="13" t="s">
        <v>180</v>
      </c>
      <c r="S4" s="13" t="s">
        <v>181</v>
      </c>
      <c r="T4" s="10" t="s">
        <v>182</v>
      </c>
      <c r="U4" s="10" t="s">
        <v>183</v>
      </c>
      <c r="V4" s="10">
        <v>33839081</v>
      </c>
      <c r="W4" s="10" t="s">
        <v>184</v>
      </c>
      <c r="X4" s="10" t="s">
        <v>185</v>
      </c>
      <c r="Z4" s="10" t="s">
        <v>159</v>
      </c>
      <c r="AA4" s="10" t="s">
        <v>186</v>
      </c>
      <c r="AB4" s="10" t="s">
        <v>161</v>
      </c>
      <c r="AC4" s="10" t="s">
        <v>187</v>
      </c>
      <c r="AD4" s="10">
        <v>6</v>
      </c>
      <c r="AG4" s="14" t="str">
        <f t="shared" si="1"/>
        <v>Донецька обл., Мирноград, вулиця Гірнична, 6</v>
      </c>
      <c r="AH4" s="10" t="str">
        <f t="shared" si="2"/>
        <v/>
      </c>
      <c r="AI4" s="10" t="str">
        <f t="shared" si="3"/>
        <v>Донецька обл., місто Мирноград, вулиця Гірнична, 6</v>
      </c>
      <c r="AJ4" s="10" t="s">
        <v>163</v>
      </c>
      <c r="AK4" s="20">
        <v>41710</v>
      </c>
      <c r="AL4" s="10" t="s">
        <v>164</v>
      </c>
      <c r="AM4" s="14" t="str">
        <f t="shared" si="4"/>
        <v>2 рік/років, 11 місяць/місяців, 0 день/днів</v>
      </c>
      <c r="AP4" s="10">
        <v>2</v>
      </c>
      <c r="AQ4" s="10">
        <v>11</v>
      </c>
      <c r="AR4" s="10">
        <v>0</v>
      </c>
      <c r="AS4" s="10" t="s">
        <v>165</v>
      </c>
      <c r="BA4" s="10" t="s">
        <v>166</v>
      </c>
      <c r="BB4" s="16">
        <v>321960.34999999998</v>
      </c>
      <c r="BC4" s="16">
        <v>199034.86</v>
      </c>
      <c r="BD4" s="17">
        <f t="shared" si="5"/>
        <v>0.61819680591103843</v>
      </c>
      <c r="BE4" s="16">
        <f t="shared" si="6"/>
        <v>1990.3485999999998</v>
      </c>
      <c r="BF4" s="10" t="str">
        <f t="shared" si="7"/>
        <v>не потрібна</v>
      </c>
      <c r="BG4" s="10" t="s">
        <v>165</v>
      </c>
      <c r="BL4" s="10" t="s">
        <v>188</v>
      </c>
      <c r="BM4" s="10" t="s">
        <v>189</v>
      </c>
      <c r="BN4" s="13" t="s">
        <v>190</v>
      </c>
      <c r="BO4" s="13" t="s">
        <v>191</v>
      </c>
      <c r="BP4" s="10" t="s">
        <v>192</v>
      </c>
      <c r="BR4" s="10" t="s">
        <v>193</v>
      </c>
      <c r="BV4" s="10" t="s">
        <v>194</v>
      </c>
      <c r="CB4" s="10" t="s">
        <v>195</v>
      </c>
      <c r="CD4" s="10" t="s">
        <v>165</v>
      </c>
      <c r="CH4" s="20">
        <v>44008</v>
      </c>
      <c r="CI4" s="10" t="s">
        <v>196</v>
      </c>
      <c r="CJ4" s="10" t="s">
        <v>169</v>
      </c>
      <c r="CM4" s="20">
        <v>43935</v>
      </c>
      <c r="CN4" s="10" t="s">
        <v>197</v>
      </c>
      <c r="CO4" s="20">
        <v>44028</v>
      </c>
      <c r="CP4" s="18" t="s">
        <v>198</v>
      </c>
      <c r="CQ4" s="10" t="s">
        <v>199</v>
      </c>
      <c r="CR4" s="13" t="s">
        <v>200</v>
      </c>
      <c r="CS4" s="10" t="s">
        <v>169</v>
      </c>
      <c r="CT4" s="10">
        <v>30</v>
      </c>
      <c r="CU4" s="10" t="s">
        <v>201</v>
      </c>
      <c r="CV4" s="10" t="s">
        <v>172</v>
      </c>
      <c r="CW4" s="10" t="s">
        <v>202</v>
      </c>
      <c r="CX4" s="10" t="s">
        <v>172</v>
      </c>
      <c r="CY4" s="10" t="s">
        <v>202</v>
      </c>
      <c r="CZ4" s="10" t="s">
        <v>172</v>
      </c>
      <c r="DA4" s="10" t="s">
        <v>172</v>
      </c>
      <c r="DB4" s="10" t="s">
        <v>202</v>
      </c>
      <c r="DC4" s="10" t="s">
        <v>172</v>
      </c>
      <c r="DD4" s="10" t="s">
        <v>172</v>
      </c>
      <c r="DE4" s="10" t="s">
        <v>172</v>
      </c>
      <c r="DF4" s="10" t="s">
        <v>172</v>
      </c>
      <c r="DG4" s="10" t="s">
        <v>172</v>
      </c>
      <c r="DH4" s="10" t="s">
        <v>172</v>
      </c>
      <c r="DI4" s="10" t="s">
        <v>172</v>
      </c>
      <c r="DJ4" s="21" t="s">
        <v>165</v>
      </c>
      <c r="DT4" s="13" t="s">
        <v>203</v>
      </c>
      <c r="DU4" s="10" t="s">
        <v>165</v>
      </c>
      <c r="EF4" s="10" t="s">
        <v>204</v>
      </c>
      <c r="EG4" s="13" t="s">
        <v>205</v>
      </c>
      <c r="EH4" s="10" t="s">
        <v>165</v>
      </c>
      <c r="EK4" s="10" t="s">
        <v>174</v>
      </c>
      <c r="EN4" s="10" t="s">
        <v>169</v>
      </c>
    </row>
    <row r="5" spans="1:149" ht="12.75">
      <c r="A5" s="10">
        <v>3</v>
      </c>
      <c r="B5" s="10">
        <v>5002</v>
      </c>
      <c r="D5" s="11">
        <v>44056.724727453708</v>
      </c>
      <c r="E5" s="10" t="s">
        <v>206</v>
      </c>
      <c r="F5" s="10" t="s">
        <v>207</v>
      </c>
      <c r="G5" s="10" t="s">
        <v>208</v>
      </c>
      <c r="H5" s="10" t="s">
        <v>149</v>
      </c>
      <c r="I5" s="10" t="s">
        <v>150</v>
      </c>
      <c r="J5" s="10" t="s">
        <v>177</v>
      </c>
      <c r="K5" s="10" t="s">
        <v>178</v>
      </c>
      <c r="L5" s="10">
        <v>1</v>
      </c>
      <c r="M5" s="16">
        <v>4959.2</v>
      </c>
      <c r="N5" s="16">
        <v>21.4</v>
      </c>
      <c r="O5" s="16">
        <v>21.4</v>
      </c>
      <c r="Q5" s="10" t="s">
        <v>209</v>
      </c>
      <c r="R5" s="13" t="s">
        <v>210</v>
      </c>
      <c r="S5" s="13" t="s">
        <v>211</v>
      </c>
      <c r="T5" s="10" t="s">
        <v>212</v>
      </c>
      <c r="U5" s="10" t="s">
        <v>213</v>
      </c>
      <c r="V5" s="18" t="s">
        <v>214</v>
      </c>
      <c r="W5" s="10" t="s">
        <v>215</v>
      </c>
      <c r="X5" s="10" t="s">
        <v>216</v>
      </c>
      <c r="Z5" s="10" t="s">
        <v>159</v>
      </c>
      <c r="AA5" s="10" t="s">
        <v>217</v>
      </c>
      <c r="AB5" s="10" t="s">
        <v>161</v>
      </c>
      <c r="AC5" s="10" t="s">
        <v>218</v>
      </c>
      <c r="AD5" s="10">
        <v>103</v>
      </c>
      <c r="AE5" s="10">
        <v>101</v>
      </c>
      <c r="AG5" s="14" t="str">
        <f t="shared" si="1"/>
        <v>Полтавська обл., Полтава, вулиця Пушкіна, 103</v>
      </c>
      <c r="AH5" s="10" t="str">
        <f t="shared" si="2"/>
        <v/>
      </c>
      <c r="AI5" s="10" t="str">
        <f t="shared" si="3"/>
        <v>Полтавська обл., місто Полтава, вулиця Пушкіна, 103</v>
      </c>
      <c r="AJ5" s="10" t="s">
        <v>219</v>
      </c>
      <c r="AK5" s="15">
        <v>38091</v>
      </c>
      <c r="AL5" s="10" t="s">
        <v>164</v>
      </c>
      <c r="AM5" s="14" t="str">
        <f t="shared" si="4"/>
        <v>4 рік/років, 11 місяць/місяців, 30 день/днів</v>
      </c>
      <c r="AP5" s="10">
        <v>4</v>
      </c>
      <c r="AQ5" s="10">
        <v>11</v>
      </c>
      <c r="AR5" s="10">
        <v>30</v>
      </c>
      <c r="AS5" s="10" t="s">
        <v>165</v>
      </c>
      <c r="BA5" s="10" t="s">
        <v>166</v>
      </c>
      <c r="BB5" s="16">
        <v>8272.26</v>
      </c>
      <c r="BC5" s="16">
        <v>0</v>
      </c>
      <c r="BD5" s="17">
        <f t="shared" si="5"/>
        <v>0</v>
      </c>
      <c r="BE5" s="16">
        <f t="shared" si="6"/>
        <v>0</v>
      </c>
      <c r="BF5" s="10" t="str">
        <f t="shared" si="7"/>
        <v>потрібна оцінка</v>
      </c>
      <c r="BG5" s="10" t="s">
        <v>165</v>
      </c>
      <c r="BH5" s="12"/>
      <c r="BR5" s="10" t="s">
        <v>193</v>
      </c>
      <c r="BV5" s="10" t="s">
        <v>194</v>
      </c>
      <c r="CB5" s="10" t="s">
        <v>220</v>
      </c>
      <c r="CD5" s="10" t="s">
        <v>165</v>
      </c>
      <c r="CH5" s="15">
        <v>43949</v>
      </c>
      <c r="CI5" s="10" t="s">
        <v>221</v>
      </c>
      <c r="CJ5" s="10" t="s">
        <v>169</v>
      </c>
      <c r="CM5" s="15">
        <v>43803</v>
      </c>
      <c r="CN5" s="10" t="s">
        <v>222</v>
      </c>
      <c r="CO5" s="15">
        <v>43956</v>
      </c>
      <c r="CP5" s="10">
        <v>606</v>
      </c>
      <c r="CS5" s="10" t="s">
        <v>169</v>
      </c>
      <c r="CT5" s="22">
        <v>174.3</v>
      </c>
      <c r="CU5" s="10" t="s">
        <v>223</v>
      </c>
      <c r="CV5" s="10" t="s">
        <v>202</v>
      </c>
      <c r="CW5" s="10" t="s">
        <v>202</v>
      </c>
      <c r="CX5" s="10" t="s">
        <v>172</v>
      </c>
      <c r="CY5" s="10" t="s">
        <v>202</v>
      </c>
      <c r="CZ5" s="10" t="s">
        <v>172</v>
      </c>
      <c r="DA5" s="10" t="s">
        <v>172</v>
      </c>
      <c r="DB5" s="10" t="s">
        <v>172</v>
      </c>
      <c r="DC5" s="10" t="s">
        <v>172</v>
      </c>
      <c r="DD5" s="10" t="s">
        <v>172</v>
      </c>
      <c r="DE5" s="10" t="s">
        <v>172</v>
      </c>
      <c r="DF5" s="10" t="s">
        <v>172</v>
      </c>
      <c r="DG5" s="10" t="s">
        <v>172</v>
      </c>
      <c r="DH5" s="10" t="s">
        <v>172</v>
      </c>
      <c r="DI5" s="10" t="s">
        <v>172</v>
      </c>
      <c r="DJ5" s="10" t="s">
        <v>224</v>
      </c>
      <c r="DK5" s="13" t="s">
        <v>225</v>
      </c>
      <c r="DL5" s="10" t="s">
        <v>226</v>
      </c>
      <c r="DM5" s="10">
        <v>4853</v>
      </c>
      <c r="DN5" s="10" t="s">
        <v>227</v>
      </c>
      <c r="DO5" s="21" t="s">
        <v>228</v>
      </c>
      <c r="DP5" s="21" t="s">
        <v>228</v>
      </c>
      <c r="DQ5" s="21" t="s">
        <v>228</v>
      </c>
      <c r="DR5" s="10" t="s">
        <v>229</v>
      </c>
      <c r="DS5" s="10" t="s">
        <v>230</v>
      </c>
      <c r="DU5" s="10" t="s">
        <v>165</v>
      </c>
      <c r="EF5" s="10" t="s">
        <v>204</v>
      </c>
      <c r="EG5" s="13" t="s">
        <v>231</v>
      </c>
      <c r="EK5" s="10" t="s">
        <v>174</v>
      </c>
    </row>
    <row r="6" spans="1:149" ht="12.75">
      <c r="A6" s="10">
        <v>4</v>
      </c>
      <c r="B6" s="10">
        <v>5003</v>
      </c>
      <c r="C6" s="10">
        <v>5003</v>
      </c>
      <c r="D6" s="11">
        <v>44111.693825451388</v>
      </c>
      <c r="E6" s="10" t="s">
        <v>206</v>
      </c>
      <c r="F6" s="10" t="s">
        <v>207</v>
      </c>
      <c r="G6" s="10" t="s">
        <v>208</v>
      </c>
      <c r="H6" s="10" t="s">
        <v>149</v>
      </c>
      <c r="I6" s="10" t="s">
        <v>150</v>
      </c>
      <c r="J6" s="10" t="s">
        <v>177</v>
      </c>
      <c r="K6" s="10" t="s">
        <v>178</v>
      </c>
      <c r="L6" s="10">
        <v>1</v>
      </c>
      <c r="M6" s="10">
        <v>6189.2</v>
      </c>
      <c r="N6" s="10">
        <v>5.6</v>
      </c>
      <c r="O6" s="10">
        <v>5.6</v>
      </c>
      <c r="Q6" s="10" t="s">
        <v>209</v>
      </c>
      <c r="R6" s="13" t="s">
        <v>232</v>
      </c>
      <c r="S6" s="13" t="s">
        <v>233</v>
      </c>
      <c r="T6" s="10" t="s">
        <v>182</v>
      </c>
      <c r="U6" s="10" t="s">
        <v>234</v>
      </c>
      <c r="V6" s="10">
        <v>43142831</v>
      </c>
      <c r="W6" s="10" t="s">
        <v>235</v>
      </c>
      <c r="X6" s="10" t="s">
        <v>216</v>
      </c>
      <c r="Y6" s="10" t="s">
        <v>236</v>
      </c>
      <c r="Z6" s="10" t="s">
        <v>159</v>
      </c>
      <c r="AA6" s="10" t="s">
        <v>217</v>
      </c>
      <c r="AB6" s="10" t="s">
        <v>161</v>
      </c>
      <c r="AC6" s="10" t="s">
        <v>237</v>
      </c>
      <c r="AD6" s="10">
        <v>155</v>
      </c>
      <c r="AG6" s="14" t="str">
        <f t="shared" si="1"/>
        <v>Полтавська обл., Полтава, вулиця Європейська, 155</v>
      </c>
      <c r="AH6" s="10" t="str">
        <f t="shared" si="2"/>
        <v xml:space="preserve">Київський район, </v>
      </c>
      <c r="AI6" s="10" t="str">
        <f t="shared" si="3"/>
        <v>Полтавська обл., Київський район, місто Полтава, вулиця Європейська, 155</v>
      </c>
      <c r="AJ6" s="10" t="s">
        <v>163</v>
      </c>
      <c r="AK6" s="20">
        <v>42545</v>
      </c>
      <c r="AL6" s="10" t="s">
        <v>164</v>
      </c>
      <c r="AM6" s="14" t="str">
        <f t="shared" si="4"/>
        <v>2 рік/років, 11 місяць/місяців, 0 день/днів</v>
      </c>
      <c r="AP6" s="10">
        <v>2</v>
      </c>
      <c r="AQ6" s="10">
        <v>11</v>
      </c>
      <c r="AR6" s="10">
        <v>0</v>
      </c>
      <c r="AS6" s="10" t="s">
        <v>165</v>
      </c>
      <c r="BA6" s="10" t="s">
        <v>166</v>
      </c>
      <c r="BB6" s="10">
        <v>2529.46</v>
      </c>
      <c r="BC6" s="10">
        <v>918.01</v>
      </c>
      <c r="BD6" s="17">
        <f t="shared" si="5"/>
        <v>0.36292726510796769</v>
      </c>
      <c r="BE6" s="16">
        <f t="shared" si="6"/>
        <v>9.1800999999999995</v>
      </c>
      <c r="BF6" s="10" t="str">
        <f t="shared" si="7"/>
        <v>не потрібна</v>
      </c>
      <c r="BG6" s="10" t="s">
        <v>165</v>
      </c>
      <c r="BH6" s="12"/>
      <c r="BL6" s="10" t="s">
        <v>188</v>
      </c>
      <c r="BM6" s="10" t="s">
        <v>5</v>
      </c>
      <c r="BN6" s="13" t="s">
        <v>238</v>
      </c>
      <c r="BO6" s="13" t="s">
        <v>239</v>
      </c>
      <c r="BP6" s="10" t="s">
        <v>240</v>
      </c>
      <c r="BQ6" s="10" t="s">
        <v>241</v>
      </c>
      <c r="BR6" s="10" t="s">
        <v>193</v>
      </c>
      <c r="BV6" s="10" t="s">
        <v>242</v>
      </c>
      <c r="BY6" s="10" t="s">
        <v>243</v>
      </c>
      <c r="BZ6" s="10" t="s">
        <v>169</v>
      </c>
      <c r="CA6" s="10" t="s">
        <v>244</v>
      </c>
      <c r="CD6" s="10" t="s">
        <v>165</v>
      </c>
      <c r="CH6" s="20">
        <v>43881</v>
      </c>
      <c r="CI6" s="10" t="s">
        <v>245</v>
      </c>
      <c r="CJ6" s="10" t="s">
        <v>169</v>
      </c>
      <c r="CM6" s="20">
        <v>43892</v>
      </c>
      <c r="CN6" s="10" t="s">
        <v>246</v>
      </c>
      <c r="CO6" s="20">
        <v>43945</v>
      </c>
      <c r="CP6" s="10">
        <v>562</v>
      </c>
      <c r="CQ6" s="10" t="s">
        <v>247</v>
      </c>
      <c r="CR6" s="13" t="s">
        <v>248</v>
      </c>
      <c r="CS6" s="10" t="s">
        <v>169</v>
      </c>
      <c r="CT6" s="10">
        <v>16</v>
      </c>
      <c r="CU6" s="10" t="s">
        <v>201</v>
      </c>
      <c r="CV6" s="10" t="s">
        <v>202</v>
      </c>
      <c r="CW6" s="10" t="s">
        <v>202</v>
      </c>
      <c r="CX6" s="10" t="s">
        <v>202</v>
      </c>
      <c r="CY6" s="10" t="s">
        <v>202</v>
      </c>
      <c r="CZ6" s="10" t="s">
        <v>172</v>
      </c>
      <c r="DA6" s="10" t="s">
        <v>172</v>
      </c>
      <c r="DB6" s="10" t="s">
        <v>172</v>
      </c>
      <c r="DC6" s="10" t="s">
        <v>172</v>
      </c>
      <c r="DD6" s="10" t="s">
        <v>172</v>
      </c>
      <c r="DE6" s="10" t="s">
        <v>172</v>
      </c>
      <c r="DF6" s="10" t="s">
        <v>172</v>
      </c>
      <c r="DG6" s="10" t="s">
        <v>172</v>
      </c>
      <c r="DH6" s="10" t="s">
        <v>172</v>
      </c>
      <c r="DI6" s="10" t="s">
        <v>172</v>
      </c>
      <c r="DJ6" s="10" t="s">
        <v>249</v>
      </c>
      <c r="DK6" s="13" t="s">
        <v>250</v>
      </c>
      <c r="DL6" s="10">
        <v>2</v>
      </c>
      <c r="DM6" s="21" t="s">
        <v>251</v>
      </c>
      <c r="DN6" s="10">
        <v>56</v>
      </c>
      <c r="DO6" s="21" t="s">
        <v>251</v>
      </c>
      <c r="DP6" s="10" t="s">
        <v>252</v>
      </c>
      <c r="DQ6" s="21" t="s">
        <v>251</v>
      </c>
      <c r="DR6" s="18" t="s">
        <v>253</v>
      </c>
      <c r="DS6" s="10" t="s">
        <v>230</v>
      </c>
      <c r="DU6" s="10" t="s">
        <v>165</v>
      </c>
      <c r="EF6" s="10" t="s">
        <v>254</v>
      </c>
      <c r="EH6" s="10" t="s">
        <v>255</v>
      </c>
      <c r="EK6" s="10" t="s">
        <v>174</v>
      </c>
      <c r="EN6" s="10" t="s">
        <v>169</v>
      </c>
      <c r="EO6" s="13" t="s">
        <v>256</v>
      </c>
    </row>
    <row r="7" spans="1:149" ht="12.75">
      <c r="A7" s="10">
        <v>5</v>
      </c>
      <c r="B7" s="10">
        <v>5004</v>
      </c>
      <c r="D7" s="11">
        <v>44057.443145416662</v>
      </c>
      <c r="E7" s="10" t="s">
        <v>257</v>
      </c>
      <c r="F7" s="10" t="s">
        <v>258</v>
      </c>
      <c r="G7" s="10" t="s">
        <v>259</v>
      </c>
      <c r="H7" s="10" t="s">
        <v>149</v>
      </c>
      <c r="I7" s="10" t="s">
        <v>150</v>
      </c>
      <c r="J7" s="10" t="s">
        <v>177</v>
      </c>
      <c r="K7" s="10" t="s">
        <v>178</v>
      </c>
      <c r="L7" s="10">
        <v>1</v>
      </c>
      <c r="M7" s="16">
        <v>697.6</v>
      </c>
      <c r="N7" s="16">
        <v>159.80000000000001</v>
      </c>
      <c r="O7" s="16">
        <v>159.80000000000001</v>
      </c>
      <c r="Q7" s="10" t="s">
        <v>260</v>
      </c>
      <c r="R7" s="13" t="s">
        <v>261</v>
      </c>
      <c r="S7" s="13" t="s">
        <v>262</v>
      </c>
      <c r="T7" s="10" t="s">
        <v>182</v>
      </c>
      <c r="U7" s="10" t="s">
        <v>263</v>
      </c>
      <c r="V7" s="18" t="s">
        <v>264</v>
      </c>
      <c r="W7" s="10" t="s">
        <v>265</v>
      </c>
      <c r="X7" s="10" t="s">
        <v>266</v>
      </c>
      <c r="Z7" s="10" t="s">
        <v>159</v>
      </c>
      <c r="AA7" s="10" t="s">
        <v>267</v>
      </c>
      <c r="AB7" s="10" t="s">
        <v>161</v>
      </c>
      <c r="AC7" s="10" t="s">
        <v>268</v>
      </c>
      <c r="AD7" s="10" t="s">
        <v>269</v>
      </c>
      <c r="AG7" s="14" t="str">
        <f t="shared" si="1"/>
        <v>м. Київ, Київ, вулиця Героїв Космосу, 8а</v>
      </c>
      <c r="AH7" s="10" t="str">
        <f t="shared" si="2"/>
        <v/>
      </c>
      <c r="AI7" s="10" t="str">
        <f t="shared" si="3"/>
        <v>м. Київ, місто Київ, вулиця Героїв Космосу, 8а</v>
      </c>
      <c r="AJ7" s="10" t="s">
        <v>270</v>
      </c>
      <c r="AK7" s="23"/>
      <c r="AL7" s="10" t="s">
        <v>164</v>
      </c>
      <c r="AM7" s="14" t="str">
        <f t="shared" si="4"/>
        <v>2 рік/років, 11 місяць/місяців, 0 день/днів</v>
      </c>
      <c r="AP7" s="10">
        <v>2</v>
      </c>
      <c r="AQ7" s="10">
        <v>11</v>
      </c>
      <c r="AR7" s="10">
        <v>0</v>
      </c>
      <c r="AS7" s="10" t="s">
        <v>165</v>
      </c>
      <c r="BA7" s="10" t="s">
        <v>166</v>
      </c>
      <c r="BB7" s="16">
        <v>21792.31</v>
      </c>
      <c r="BC7" s="16">
        <v>7824.48</v>
      </c>
      <c r="BD7" s="17">
        <f t="shared" si="5"/>
        <v>0.35904775583680659</v>
      </c>
      <c r="BE7" s="16">
        <f t="shared" si="6"/>
        <v>78.244799999999998</v>
      </c>
      <c r="BF7" s="10" t="str">
        <f t="shared" si="7"/>
        <v>не потрібна</v>
      </c>
      <c r="BG7" s="10" t="s">
        <v>169</v>
      </c>
      <c r="BH7" s="16">
        <v>1776000</v>
      </c>
      <c r="BI7" s="15">
        <v>43799</v>
      </c>
      <c r="BJ7" s="15">
        <v>43839</v>
      </c>
      <c r="BK7" s="15">
        <v>43839</v>
      </c>
      <c r="BR7" s="10" t="s">
        <v>167</v>
      </c>
      <c r="CD7" s="10" t="s">
        <v>165</v>
      </c>
      <c r="CH7" s="15">
        <v>43880</v>
      </c>
      <c r="CI7" s="10" t="s">
        <v>271</v>
      </c>
      <c r="CJ7" s="10" t="s">
        <v>169</v>
      </c>
      <c r="CM7" s="15">
        <v>43852</v>
      </c>
      <c r="CN7" s="10" t="s">
        <v>272</v>
      </c>
      <c r="CO7" s="15">
        <v>44048</v>
      </c>
      <c r="CP7" s="10">
        <v>428</v>
      </c>
      <c r="CS7" s="10" t="s">
        <v>169</v>
      </c>
      <c r="CT7" s="22">
        <v>16</v>
      </c>
      <c r="CU7" s="10" t="s">
        <v>273</v>
      </c>
      <c r="CV7" s="10" t="s">
        <v>172</v>
      </c>
      <c r="CW7" s="10" t="s">
        <v>172</v>
      </c>
      <c r="CX7" s="10" t="s">
        <v>172</v>
      </c>
      <c r="CY7" s="10" t="s">
        <v>172</v>
      </c>
      <c r="CZ7" s="10" t="s">
        <v>172</v>
      </c>
      <c r="DA7" s="10" t="s">
        <v>172</v>
      </c>
      <c r="DB7" s="10" t="s">
        <v>172</v>
      </c>
      <c r="DC7" s="10" t="s">
        <v>172</v>
      </c>
      <c r="DD7" s="10" t="s">
        <v>172</v>
      </c>
      <c r="DE7" s="10" t="s">
        <v>172</v>
      </c>
      <c r="DF7" s="10" t="s">
        <v>172</v>
      </c>
      <c r="DG7" s="10" t="s">
        <v>172</v>
      </c>
      <c r="DH7" s="10" t="s">
        <v>172</v>
      </c>
      <c r="DI7" s="10" t="s">
        <v>172</v>
      </c>
      <c r="DJ7" s="10" t="s">
        <v>165</v>
      </c>
      <c r="DT7" s="13" t="s">
        <v>274</v>
      </c>
      <c r="DU7" s="10" t="s">
        <v>165</v>
      </c>
      <c r="EF7" s="10" t="s">
        <v>165</v>
      </c>
      <c r="EK7" s="10" t="s">
        <v>174</v>
      </c>
    </row>
    <row r="8" spans="1:149" ht="12.75">
      <c r="A8" s="10">
        <v>6</v>
      </c>
      <c r="B8" s="10">
        <v>5005</v>
      </c>
      <c r="D8" s="11">
        <v>44057.472035115745</v>
      </c>
      <c r="E8" s="10" t="s">
        <v>257</v>
      </c>
      <c r="F8" s="10" t="s">
        <v>258</v>
      </c>
      <c r="G8" s="10" t="s">
        <v>259</v>
      </c>
      <c r="H8" s="10" t="s">
        <v>149</v>
      </c>
      <c r="I8" s="10" t="s">
        <v>150</v>
      </c>
      <c r="J8" s="10" t="s">
        <v>177</v>
      </c>
      <c r="K8" s="10" t="s">
        <v>178</v>
      </c>
      <c r="L8" s="10">
        <v>1</v>
      </c>
      <c r="M8" s="16">
        <v>677.4</v>
      </c>
      <c r="N8" s="16">
        <v>211.3</v>
      </c>
      <c r="O8" s="16">
        <v>211.3</v>
      </c>
      <c r="Q8" s="10" t="s">
        <v>275</v>
      </c>
      <c r="R8" s="13" t="s">
        <v>276</v>
      </c>
      <c r="S8" s="13" t="s">
        <v>277</v>
      </c>
      <c r="T8" s="10" t="s">
        <v>182</v>
      </c>
      <c r="U8" s="10" t="s">
        <v>278</v>
      </c>
      <c r="V8" s="18" t="s">
        <v>279</v>
      </c>
      <c r="W8" s="10" t="s">
        <v>280</v>
      </c>
      <c r="X8" s="10" t="s">
        <v>266</v>
      </c>
      <c r="Z8" s="10" t="s">
        <v>159</v>
      </c>
      <c r="AA8" s="10" t="s">
        <v>267</v>
      </c>
      <c r="AB8" s="10" t="s">
        <v>161</v>
      </c>
      <c r="AC8" s="10" t="s">
        <v>281</v>
      </c>
      <c r="AD8" s="10">
        <v>4</v>
      </c>
      <c r="AG8" s="14" t="str">
        <f t="shared" si="1"/>
        <v>м. Київ, Київ, вулиця Євгена Харченка, 4</v>
      </c>
      <c r="AH8" s="10" t="str">
        <f t="shared" si="2"/>
        <v/>
      </c>
      <c r="AI8" s="10" t="str">
        <f t="shared" si="3"/>
        <v>м. Київ, місто Київ, вулиця Євгена Харченка, 4</v>
      </c>
      <c r="AJ8" s="10" t="s">
        <v>270</v>
      </c>
      <c r="AK8" s="23"/>
      <c r="AL8" s="10" t="s">
        <v>164</v>
      </c>
      <c r="AM8" s="14" t="str">
        <f t="shared" si="4"/>
        <v>2 рік/років, 11 місяць/місяців, 0 день/днів</v>
      </c>
      <c r="AP8" s="10">
        <v>2</v>
      </c>
      <c r="AQ8" s="10">
        <v>11</v>
      </c>
      <c r="AR8" s="10">
        <v>0</v>
      </c>
      <c r="AS8" s="10" t="s">
        <v>165</v>
      </c>
      <c r="BA8" s="10" t="s">
        <v>166</v>
      </c>
      <c r="BB8" s="16">
        <v>494324</v>
      </c>
      <c r="BC8" s="16">
        <v>256229</v>
      </c>
      <c r="BD8" s="17">
        <f t="shared" si="5"/>
        <v>0.51834222089156101</v>
      </c>
      <c r="BE8" s="16">
        <f t="shared" si="6"/>
        <v>2562.29</v>
      </c>
      <c r="BF8" s="10" t="str">
        <f t="shared" si="7"/>
        <v>не потрібна</v>
      </c>
      <c r="BG8" s="10" t="s">
        <v>169</v>
      </c>
      <c r="BH8" s="16">
        <v>2935000</v>
      </c>
      <c r="BI8" s="15">
        <v>43708</v>
      </c>
      <c r="BJ8" s="15">
        <v>43761</v>
      </c>
      <c r="BK8" s="15">
        <v>43761</v>
      </c>
      <c r="BR8" s="10" t="s">
        <v>167</v>
      </c>
      <c r="CD8" s="10" t="s">
        <v>165</v>
      </c>
      <c r="CH8" s="15">
        <v>43648</v>
      </c>
      <c r="CI8" s="10" t="s">
        <v>282</v>
      </c>
      <c r="CJ8" s="10" t="s">
        <v>169</v>
      </c>
      <c r="CM8" s="15">
        <v>43693</v>
      </c>
      <c r="CN8" s="10" t="s">
        <v>283</v>
      </c>
      <c r="CO8" s="15">
        <v>44048</v>
      </c>
      <c r="CP8" s="10">
        <v>428</v>
      </c>
      <c r="CS8" s="10" t="s">
        <v>169</v>
      </c>
      <c r="CT8" s="22">
        <v>16</v>
      </c>
      <c r="CU8" s="10" t="s">
        <v>273</v>
      </c>
      <c r="CV8" s="10" t="s">
        <v>202</v>
      </c>
      <c r="CW8" s="10" t="s">
        <v>202</v>
      </c>
      <c r="CX8" s="10" t="s">
        <v>172</v>
      </c>
      <c r="CY8" s="10" t="s">
        <v>172</v>
      </c>
      <c r="CZ8" s="10" t="s">
        <v>172</v>
      </c>
      <c r="DA8" s="10" t="s">
        <v>172</v>
      </c>
      <c r="DB8" s="10" t="s">
        <v>172</v>
      </c>
      <c r="DC8" s="10" t="s">
        <v>172</v>
      </c>
      <c r="DD8" s="10" t="s">
        <v>202</v>
      </c>
      <c r="DE8" s="10" t="s">
        <v>172</v>
      </c>
      <c r="DF8" s="10" t="s">
        <v>172</v>
      </c>
      <c r="DG8" s="10" t="s">
        <v>172</v>
      </c>
      <c r="DH8" s="10" t="s">
        <v>172</v>
      </c>
      <c r="DI8" s="10" t="s">
        <v>172</v>
      </c>
      <c r="DJ8" s="21" t="s">
        <v>165</v>
      </c>
      <c r="DT8" s="13" t="s">
        <v>284</v>
      </c>
      <c r="DU8" s="10" t="s">
        <v>165</v>
      </c>
      <c r="EF8" s="10" t="s">
        <v>165</v>
      </c>
      <c r="EK8" s="10" t="s">
        <v>174</v>
      </c>
    </row>
    <row r="9" spans="1:149" ht="12.75">
      <c r="A9" s="10">
        <v>7</v>
      </c>
      <c r="B9" s="10">
        <v>5006</v>
      </c>
      <c r="C9" s="10">
        <v>5006</v>
      </c>
      <c r="D9" s="11">
        <v>44102.741103842593</v>
      </c>
      <c r="E9" s="10" t="s">
        <v>257</v>
      </c>
      <c r="F9" s="10" t="s">
        <v>258</v>
      </c>
      <c r="G9" s="10" t="s">
        <v>259</v>
      </c>
      <c r="H9" s="10" t="s">
        <v>149</v>
      </c>
      <c r="I9" s="10" t="s">
        <v>150</v>
      </c>
      <c r="J9" s="10" t="s">
        <v>151</v>
      </c>
      <c r="M9" s="16"/>
      <c r="N9" s="10">
        <v>1220.5</v>
      </c>
      <c r="O9" s="10">
        <v>1220.5</v>
      </c>
      <c r="Q9" s="10" t="s">
        <v>285</v>
      </c>
      <c r="R9" s="13" t="s">
        <v>286</v>
      </c>
      <c r="S9" s="13" t="s">
        <v>287</v>
      </c>
      <c r="T9" s="10" t="s">
        <v>182</v>
      </c>
      <c r="U9" s="10" t="s">
        <v>288</v>
      </c>
      <c r="V9" s="10">
        <v>21710384</v>
      </c>
      <c r="W9" s="10" t="s">
        <v>265</v>
      </c>
      <c r="X9" s="10" t="s">
        <v>266</v>
      </c>
      <c r="Z9" s="10" t="s">
        <v>159</v>
      </c>
      <c r="AA9" s="10" t="s">
        <v>267</v>
      </c>
      <c r="AB9" s="10" t="s">
        <v>289</v>
      </c>
      <c r="AC9" s="10" t="s">
        <v>290</v>
      </c>
      <c r="AD9" s="10">
        <v>1</v>
      </c>
      <c r="AG9" s="14" t="str">
        <f t="shared" si="1"/>
        <v>м. Київ, Київ, проспект Академіка Глушкова, 1</v>
      </c>
      <c r="AH9" s="10" t="str">
        <f t="shared" si="2"/>
        <v/>
      </c>
      <c r="AI9" s="10" t="str">
        <f t="shared" si="3"/>
        <v>м. Київ, місто Київ, проспект Академіка Глушкова, 1</v>
      </c>
      <c r="AJ9" s="10" t="s">
        <v>163</v>
      </c>
      <c r="AK9" s="20">
        <v>43866</v>
      </c>
      <c r="AL9" s="10" t="s">
        <v>291</v>
      </c>
      <c r="AM9" s="14" t="str">
        <f t="shared" si="4"/>
        <v>13 рік/років, 0 місяць/місяців, 0 день/днів</v>
      </c>
      <c r="AN9" s="10" t="s">
        <v>292</v>
      </c>
      <c r="AO9" s="13" t="s">
        <v>293</v>
      </c>
      <c r="AP9" s="10">
        <v>13</v>
      </c>
      <c r="AQ9" s="10">
        <v>0</v>
      </c>
      <c r="AR9" s="10">
        <v>0</v>
      </c>
      <c r="AS9" s="10" t="s">
        <v>165</v>
      </c>
      <c r="BA9" s="10" t="s">
        <v>166</v>
      </c>
      <c r="BB9" s="16">
        <v>20740364.23</v>
      </c>
      <c r="BC9" s="16">
        <v>6823333.6500000004</v>
      </c>
      <c r="BD9" s="17">
        <f t="shared" si="5"/>
        <v>0.3289881303111522</v>
      </c>
      <c r="BE9" s="16">
        <f t="shared" si="6"/>
        <v>68233.336500000005</v>
      </c>
      <c r="BF9" s="10" t="str">
        <f t="shared" si="7"/>
        <v>не потрібна</v>
      </c>
      <c r="BG9" s="10" t="s">
        <v>169</v>
      </c>
      <c r="BH9" s="10">
        <v>13218000</v>
      </c>
      <c r="BI9" s="20">
        <v>43830</v>
      </c>
      <c r="BJ9" s="20">
        <v>43853</v>
      </c>
      <c r="BK9" s="20">
        <v>43853</v>
      </c>
      <c r="BL9" s="10" t="s">
        <v>188</v>
      </c>
      <c r="BM9" s="10" t="s">
        <v>292</v>
      </c>
      <c r="BN9" s="13" t="s">
        <v>294</v>
      </c>
      <c r="BO9" s="13" t="s">
        <v>295</v>
      </c>
      <c r="BP9" s="10" t="s">
        <v>296</v>
      </c>
      <c r="BR9" s="10" t="s">
        <v>167</v>
      </c>
      <c r="CD9" s="10" t="s">
        <v>165</v>
      </c>
      <c r="CH9" s="20">
        <v>43983</v>
      </c>
      <c r="CI9" s="10" t="s">
        <v>297</v>
      </c>
      <c r="CJ9" s="10" t="s">
        <v>169</v>
      </c>
      <c r="CM9" s="20">
        <v>43966</v>
      </c>
      <c r="CN9" s="10" t="s">
        <v>298</v>
      </c>
      <c r="CO9" s="20">
        <v>44048</v>
      </c>
      <c r="CP9" s="10">
        <v>428</v>
      </c>
      <c r="CQ9" s="10" t="s">
        <v>247</v>
      </c>
      <c r="CR9" s="13" t="s">
        <v>299</v>
      </c>
      <c r="CS9" s="10" t="s">
        <v>169</v>
      </c>
      <c r="CT9" s="10">
        <v>35</v>
      </c>
      <c r="CU9" s="10" t="s">
        <v>201</v>
      </c>
      <c r="CV9" s="10" t="s">
        <v>202</v>
      </c>
      <c r="CW9" s="10" t="s">
        <v>202</v>
      </c>
      <c r="CX9" s="10" t="s">
        <v>172</v>
      </c>
      <c r="CY9" s="10" t="s">
        <v>202</v>
      </c>
      <c r="CZ9" s="10" t="s">
        <v>172</v>
      </c>
      <c r="DA9" s="10" t="s">
        <v>172</v>
      </c>
      <c r="DB9" s="10" t="s">
        <v>172</v>
      </c>
      <c r="DC9" s="10" t="s">
        <v>172</v>
      </c>
      <c r="DD9" s="10" t="s">
        <v>172</v>
      </c>
      <c r="DE9" s="10" t="s">
        <v>172</v>
      </c>
      <c r="DF9" s="10" t="s">
        <v>172</v>
      </c>
      <c r="DG9" s="10" t="s">
        <v>172</v>
      </c>
      <c r="DH9" s="10" t="s">
        <v>172</v>
      </c>
      <c r="DI9" s="10" t="s">
        <v>172</v>
      </c>
      <c r="DJ9" s="21" t="s">
        <v>165</v>
      </c>
      <c r="DT9" s="13" t="s">
        <v>300</v>
      </c>
      <c r="DU9" s="10" t="s">
        <v>165</v>
      </c>
      <c r="EF9" s="10" t="s">
        <v>204</v>
      </c>
      <c r="EG9" s="13" t="s">
        <v>301</v>
      </c>
      <c r="EH9" s="10" t="s">
        <v>165</v>
      </c>
      <c r="EK9" s="10" t="s">
        <v>174</v>
      </c>
      <c r="EN9" s="10" t="s">
        <v>169</v>
      </c>
      <c r="EO9" s="13" t="s">
        <v>302</v>
      </c>
    </row>
    <row r="10" spans="1:149" ht="12.75">
      <c r="A10" s="10">
        <v>8</v>
      </c>
      <c r="B10" s="10">
        <v>5007</v>
      </c>
      <c r="C10" s="24"/>
      <c r="D10" s="11">
        <v>44071.636605300926</v>
      </c>
      <c r="E10" s="10" t="s">
        <v>303</v>
      </c>
      <c r="F10" s="10" t="s">
        <v>147</v>
      </c>
      <c r="G10" s="10" t="s">
        <v>148</v>
      </c>
      <c r="H10" s="10" t="s">
        <v>149</v>
      </c>
      <c r="I10" s="10" t="s">
        <v>150</v>
      </c>
      <c r="J10" s="10" t="s">
        <v>177</v>
      </c>
      <c r="K10" s="10" t="s">
        <v>304</v>
      </c>
      <c r="L10" s="10" t="s">
        <v>305</v>
      </c>
      <c r="M10" s="10">
        <v>6099.5</v>
      </c>
      <c r="N10" s="10">
        <v>86.3</v>
      </c>
      <c r="O10" s="10">
        <v>86.3</v>
      </c>
      <c r="Q10" s="10" t="s">
        <v>306</v>
      </c>
      <c r="R10" s="13" t="s">
        <v>307</v>
      </c>
      <c r="S10" s="13" t="s">
        <v>308</v>
      </c>
      <c r="T10" s="10" t="s">
        <v>155</v>
      </c>
      <c r="U10" s="10" t="s">
        <v>309</v>
      </c>
      <c r="V10" s="18" t="s">
        <v>310</v>
      </c>
      <c r="W10" s="10" t="s">
        <v>311</v>
      </c>
      <c r="X10" s="10" t="s">
        <v>158</v>
      </c>
      <c r="Y10" s="10"/>
      <c r="Z10" s="10" t="s">
        <v>159</v>
      </c>
      <c r="AA10" s="10" t="s">
        <v>312</v>
      </c>
      <c r="AB10" s="10" t="s">
        <v>161</v>
      </c>
      <c r="AC10" s="10" t="s">
        <v>313</v>
      </c>
      <c r="AD10" s="10">
        <v>11</v>
      </c>
      <c r="AG10" s="14" t="str">
        <f t="shared" si="1"/>
        <v>Харківська обл., Харків, вулиця Мистецтв, 11</v>
      </c>
      <c r="AH10" s="10" t="str">
        <f t="shared" si="2"/>
        <v/>
      </c>
      <c r="AI10" s="10" t="str">
        <f t="shared" si="3"/>
        <v>Харківська обл., місто Харків, вулиця Мистецтв, 11</v>
      </c>
      <c r="AJ10" s="10" t="s">
        <v>163</v>
      </c>
      <c r="AK10" s="20">
        <v>43034</v>
      </c>
      <c r="AL10" s="10" t="s">
        <v>164</v>
      </c>
      <c r="AM10" s="14" t="str">
        <f t="shared" si="4"/>
        <v>2 рік/років, 11 місяць/місяців, 0 день/днів</v>
      </c>
      <c r="AP10" s="10">
        <v>2</v>
      </c>
      <c r="AQ10" s="10">
        <v>11</v>
      </c>
      <c r="AR10" s="10">
        <v>0</v>
      </c>
      <c r="AS10" s="10" t="s">
        <v>165</v>
      </c>
      <c r="BA10" s="10" t="s">
        <v>166</v>
      </c>
      <c r="BB10" s="16">
        <v>4197204.82</v>
      </c>
      <c r="BC10" s="16">
        <v>951665.99</v>
      </c>
      <c r="BD10" s="17">
        <f t="shared" si="5"/>
        <v>0.22673803895993808</v>
      </c>
      <c r="BE10" s="16">
        <f t="shared" si="6"/>
        <v>9516.6599000000006</v>
      </c>
      <c r="BF10" s="10" t="str">
        <f t="shared" si="7"/>
        <v>не потрібна</v>
      </c>
      <c r="BG10" s="10" t="s">
        <v>165</v>
      </c>
      <c r="BH10" s="12"/>
      <c r="BI10" s="23"/>
      <c r="BJ10" s="23"/>
      <c r="BK10" s="23"/>
      <c r="BL10" s="10" t="s">
        <v>188</v>
      </c>
      <c r="BM10" s="10" t="s">
        <v>292</v>
      </c>
      <c r="BN10" s="13" t="s">
        <v>314</v>
      </c>
      <c r="BO10" s="25" t="s">
        <v>315</v>
      </c>
      <c r="BP10" s="10" t="s">
        <v>316</v>
      </c>
      <c r="BR10" s="10" t="s">
        <v>193</v>
      </c>
      <c r="BU10" s="24"/>
      <c r="BV10" s="10" t="s">
        <v>242</v>
      </c>
      <c r="BW10" s="24"/>
      <c r="BX10" s="24"/>
      <c r="BY10" s="10" t="s">
        <v>317</v>
      </c>
      <c r="BZ10" s="10" t="s">
        <v>169</v>
      </c>
      <c r="CA10" s="10" t="s">
        <v>318</v>
      </c>
      <c r="CD10" s="10" t="s">
        <v>165</v>
      </c>
      <c r="CH10" s="20">
        <v>43902</v>
      </c>
      <c r="CI10" s="10" t="s">
        <v>319</v>
      </c>
      <c r="CJ10" s="10" t="s">
        <v>169</v>
      </c>
      <c r="CM10" s="20">
        <v>43872</v>
      </c>
      <c r="CN10" s="10" t="s">
        <v>320</v>
      </c>
      <c r="CO10" s="20">
        <v>43934</v>
      </c>
      <c r="CP10" s="18" t="s">
        <v>321</v>
      </c>
      <c r="CQ10" s="10" t="s">
        <v>322</v>
      </c>
      <c r="CR10" s="13" t="s">
        <v>323</v>
      </c>
      <c r="CS10" s="10" t="s">
        <v>169</v>
      </c>
      <c r="CT10" s="10">
        <v>10</v>
      </c>
      <c r="CU10" s="10" t="s">
        <v>273</v>
      </c>
      <c r="CV10" s="10" t="s">
        <v>172</v>
      </c>
      <c r="CW10" s="10" t="s">
        <v>172</v>
      </c>
      <c r="CX10" s="10" t="s">
        <v>172</v>
      </c>
      <c r="CY10" s="10" t="s">
        <v>172</v>
      </c>
      <c r="CZ10" s="10" t="s">
        <v>172</v>
      </c>
      <c r="DA10" s="10" t="s">
        <v>172</v>
      </c>
      <c r="DB10" s="10" t="s">
        <v>172</v>
      </c>
      <c r="DC10" s="10" t="s">
        <v>172</v>
      </c>
      <c r="DD10" s="10" t="s">
        <v>172</v>
      </c>
      <c r="DE10" s="10" t="s">
        <v>172</v>
      </c>
      <c r="DF10" s="10" t="s">
        <v>172</v>
      </c>
      <c r="DG10" s="10" t="s">
        <v>172</v>
      </c>
      <c r="DH10" s="10" t="s">
        <v>202</v>
      </c>
      <c r="DI10" s="10" t="s">
        <v>172</v>
      </c>
      <c r="DJ10" s="10" t="s">
        <v>224</v>
      </c>
      <c r="DK10" s="13" t="s">
        <v>324</v>
      </c>
      <c r="DL10" s="18" t="s">
        <v>325</v>
      </c>
      <c r="DM10" s="10" t="s">
        <v>326</v>
      </c>
      <c r="DN10" s="18" t="s">
        <v>327</v>
      </c>
      <c r="DO10" s="10" t="s">
        <v>326</v>
      </c>
      <c r="DP10" s="10" t="s">
        <v>328</v>
      </c>
      <c r="DQ10" s="10" t="s">
        <v>328</v>
      </c>
      <c r="DR10" s="10">
        <v>709</v>
      </c>
      <c r="DS10" s="10" t="s">
        <v>230</v>
      </c>
      <c r="DU10" s="10" t="s">
        <v>165</v>
      </c>
      <c r="EF10" s="10" t="s">
        <v>204</v>
      </c>
      <c r="EG10" s="13" t="s">
        <v>329</v>
      </c>
      <c r="EH10" s="24"/>
      <c r="EI10" s="24"/>
      <c r="EJ10" s="24"/>
      <c r="EK10" s="10" t="s">
        <v>330</v>
      </c>
      <c r="EL10" s="10" t="s">
        <v>331</v>
      </c>
      <c r="EM10" s="10" t="s">
        <v>332</v>
      </c>
      <c r="EN10" s="24"/>
    </row>
    <row r="11" spans="1:149" ht="12.75">
      <c r="A11" s="10">
        <v>9</v>
      </c>
      <c r="B11" s="10">
        <v>5008</v>
      </c>
      <c r="C11" s="24"/>
      <c r="D11" s="11">
        <v>44081.640529166667</v>
      </c>
      <c r="E11" s="10" t="s">
        <v>333</v>
      </c>
      <c r="F11" s="10" t="s">
        <v>147</v>
      </c>
      <c r="G11" s="10" t="s">
        <v>148</v>
      </c>
      <c r="H11" s="10" t="s">
        <v>149</v>
      </c>
      <c r="I11" s="10" t="s">
        <v>150</v>
      </c>
      <c r="J11" s="10" t="s">
        <v>334</v>
      </c>
      <c r="N11" s="10">
        <v>193.9</v>
      </c>
      <c r="O11" s="10">
        <v>193.9</v>
      </c>
      <c r="P11" s="10" t="s">
        <v>335</v>
      </c>
      <c r="Q11" s="10" t="s">
        <v>336</v>
      </c>
      <c r="R11" s="13" t="s">
        <v>337</v>
      </c>
      <c r="S11" s="13" t="s">
        <v>338</v>
      </c>
      <c r="T11" s="10" t="s">
        <v>212</v>
      </c>
      <c r="U11" s="10" t="s">
        <v>339</v>
      </c>
      <c r="V11" s="10">
        <v>23912896</v>
      </c>
      <c r="W11" s="10" t="s">
        <v>311</v>
      </c>
      <c r="X11" s="10" t="s">
        <v>158</v>
      </c>
      <c r="Z11" s="10" t="s">
        <v>159</v>
      </c>
      <c r="AA11" s="10" t="s">
        <v>312</v>
      </c>
      <c r="AB11" s="10" t="s">
        <v>161</v>
      </c>
      <c r="AC11" s="21" t="s">
        <v>340</v>
      </c>
      <c r="AD11" s="10" t="s">
        <v>341</v>
      </c>
      <c r="AF11" s="10"/>
      <c r="AG11" s="14" t="str">
        <f t="shared" si="1"/>
        <v>Харківська обл., Харків, вулиця Чкалова, 32-А</v>
      </c>
      <c r="AH11" s="10" t="str">
        <f t="shared" si="2"/>
        <v/>
      </c>
      <c r="AI11" s="10" t="str">
        <f t="shared" si="3"/>
        <v>Харківська обл., місто Харків, вулиця Чкалова, 32-А</v>
      </c>
      <c r="AJ11" s="10" t="s">
        <v>163</v>
      </c>
      <c r="AK11" s="20">
        <v>42710</v>
      </c>
      <c r="AL11" s="10" t="s">
        <v>164</v>
      </c>
      <c r="AM11" s="14" t="str">
        <f t="shared" si="4"/>
        <v>2 рік/років, 11 місяць/місяців, 0 день/днів</v>
      </c>
      <c r="AP11" s="10">
        <v>2</v>
      </c>
      <c r="AQ11" s="10">
        <v>11</v>
      </c>
      <c r="AR11" s="10">
        <v>0</v>
      </c>
      <c r="AS11" s="10" t="s">
        <v>165</v>
      </c>
      <c r="BA11" s="10" t="s">
        <v>166</v>
      </c>
      <c r="BB11" s="16">
        <v>5939205</v>
      </c>
      <c r="BC11" s="16">
        <v>60896</v>
      </c>
      <c r="BD11" s="17">
        <f t="shared" si="5"/>
        <v>1.0253224126798115E-2</v>
      </c>
      <c r="BE11" s="16">
        <f t="shared" si="6"/>
        <v>0</v>
      </c>
      <c r="BF11" s="10" t="str">
        <f t="shared" si="7"/>
        <v>потрібна оцінка</v>
      </c>
      <c r="BG11" s="10" t="s">
        <v>165</v>
      </c>
      <c r="BL11" s="10" t="s">
        <v>342</v>
      </c>
      <c r="BR11" s="10" t="s">
        <v>193</v>
      </c>
      <c r="BU11" s="24"/>
      <c r="BV11" s="21" t="s">
        <v>242</v>
      </c>
      <c r="BW11" s="21" t="s">
        <v>342</v>
      </c>
      <c r="BX11" s="25" t="s">
        <v>343</v>
      </c>
      <c r="BY11" s="10" t="s">
        <v>317</v>
      </c>
      <c r="BZ11" s="10" t="s">
        <v>169</v>
      </c>
      <c r="CA11" s="10" t="s">
        <v>344</v>
      </c>
      <c r="CD11" s="10" t="s">
        <v>165</v>
      </c>
      <c r="CH11" s="20">
        <v>43746</v>
      </c>
      <c r="CI11" s="10" t="s">
        <v>345</v>
      </c>
      <c r="CJ11" s="10" t="s">
        <v>169</v>
      </c>
      <c r="CK11" s="13" t="s">
        <v>346</v>
      </c>
      <c r="CL11" s="13" t="s">
        <v>347</v>
      </c>
      <c r="CM11" s="20">
        <v>43850</v>
      </c>
      <c r="CN11" s="10" t="s">
        <v>348</v>
      </c>
      <c r="CO11" s="20">
        <v>44054</v>
      </c>
      <c r="CP11" s="18" t="s">
        <v>349</v>
      </c>
      <c r="CQ11" s="10" t="s">
        <v>199</v>
      </c>
      <c r="CR11" s="13" t="s">
        <v>350</v>
      </c>
      <c r="CS11" s="10" t="s">
        <v>165</v>
      </c>
      <c r="CV11" s="10" t="s">
        <v>202</v>
      </c>
      <c r="CW11" s="10" t="s">
        <v>202</v>
      </c>
      <c r="CX11" s="10" t="s">
        <v>172</v>
      </c>
      <c r="CY11" s="10" t="s">
        <v>172</v>
      </c>
      <c r="CZ11" s="10" t="s">
        <v>172</v>
      </c>
      <c r="DA11" s="10" t="s">
        <v>172</v>
      </c>
      <c r="DB11" s="10" t="s">
        <v>202</v>
      </c>
      <c r="DC11" s="10" t="s">
        <v>172</v>
      </c>
      <c r="DD11" s="10" t="s">
        <v>172</v>
      </c>
      <c r="DE11" s="10" t="s">
        <v>172</v>
      </c>
      <c r="DF11" s="10" t="s">
        <v>172</v>
      </c>
      <c r="DG11" s="10" t="s">
        <v>172</v>
      </c>
      <c r="DH11" s="10" t="s">
        <v>172</v>
      </c>
      <c r="DI11" s="10" t="s">
        <v>172</v>
      </c>
      <c r="DJ11" s="10" t="s">
        <v>165</v>
      </c>
      <c r="DT11" s="13" t="s">
        <v>351</v>
      </c>
      <c r="DU11" s="10" t="s">
        <v>165</v>
      </c>
      <c r="EF11" s="10" t="s">
        <v>204</v>
      </c>
      <c r="EG11" s="13" t="s">
        <v>352</v>
      </c>
      <c r="EH11" s="24"/>
      <c r="EI11" s="24"/>
      <c r="EJ11" s="24"/>
      <c r="EK11" s="10" t="s">
        <v>330</v>
      </c>
      <c r="EL11" s="10" t="s">
        <v>331</v>
      </c>
      <c r="EM11" s="10" t="s">
        <v>332</v>
      </c>
      <c r="EN11" s="24"/>
    </row>
    <row r="12" spans="1:149" ht="12.75">
      <c r="A12" s="10">
        <v>10</v>
      </c>
      <c r="B12" s="10">
        <v>5009</v>
      </c>
      <c r="D12" s="11">
        <v>44057.647103715281</v>
      </c>
      <c r="E12" s="10" t="s">
        <v>257</v>
      </c>
      <c r="F12" s="10" t="s">
        <v>258</v>
      </c>
      <c r="G12" s="10" t="s">
        <v>259</v>
      </c>
      <c r="H12" s="10" t="s">
        <v>149</v>
      </c>
      <c r="I12" s="10" t="s">
        <v>150</v>
      </c>
      <c r="J12" s="10" t="s">
        <v>177</v>
      </c>
      <c r="K12" s="10" t="s">
        <v>178</v>
      </c>
      <c r="L12" s="10">
        <v>1</v>
      </c>
      <c r="M12" s="10">
        <v>143.19999999999999</v>
      </c>
      <c r="N12" s="10">
        <v>114.9</v>
      </c>
      <c r="O12" s="10">
        <v>114.9</v>
      </c>
      <c r="Q12" s="10" t="s">
        <v>353</v>
      </c>
      <c r="R12" s="13" t="s">
        <v>354</v>
      </c>
      <c r="S12" s="13" t="s">
        <v>355</v>
      </c>
      <c r="T12" s="10" t="s">
        <v>212</v>
      </c>
      <c r="U12" s="10" t="s">
        <v>356</v>
      </c>
      <c r="V12" s="18" t="s">
        <v>357</v>
      </c>
      <c r="W12" s="10" t="s">
        <v>311</v>
      </c>
      <c r="X12" s="10" t="s">
        <v>266</v>
      </c>
      <c r="Z12" s="10" t="s">
        <v>159</v>
      </c>
      <c r="AA12" s="10" t="s">
        <v>267</v>
      </c>
      <c r="AB12" s="10" t="s">
        <v>161</v>
      </c>
      <c r="AC12" s="10" t="s">
        <v>358</v>
      </c>
      <c r="AD12" s="10">
        <v>4</v>
      </c>
      <c r="AG12" s="14" t="str">
        <f t="shared" si="1"/>
        <v>м. Київ, Київ, вулиця Матеюка, 4</v>
      </c>
      <c r="AH12" s="10" t="str">
        <f t="shared" si="2"/>
        <v/>
      </c>
      <c r="AI12" s="10" t="str">
        <f t="shared" si="3"/>
        <v>м. Київ, місто Київ, вулиця Матеюка, 4</v>
      </c>
      <c r="AJ12" s="10" t="s">
        <v>270</v>
      </c>
      <c r="AK12" s="15"/>
      <c r="AL12" s="10" t="s">
        <v>164</v>
      </c>
      <c r="AM12" s="14" t="str">
        <f t="shared" si="4"/>
        <v>4 рік/років, 11 місяць/місяців, 0 день/днів</v>
      </c>
      <c r="AP12" s="10">
        <v>4</v>
      </c>
      <c r="AQ12" s="10">
        <v>11</v>
      </c>
      <c r="AR12" s="10">
        <v>0</v>
      </c>
      <c r="AS12" s="10" t="s">
        <v>165</v>
      </c>
      <c r="BA12" s="10" t="s">
        <v>166</v>
      </c>
      <c r="BB12" s="16">
        <v>1123</v>
      </c>
      <c r="BC12" s="16">
        <v>0</v>
      </c>
      <c r="BD12" s="17">
        <f t="shared" si="5"/>
        <v>0</v>
      </c>
      <c r="BE12" s="16">
        <f t="shared" si="6"/>
        <v>15190</v>
      </c>
      <c r="BF12" s="10" t="str">
        <f t="shared" si="7"/>
        <v>потрібна оцінка</v>
      </c>
      <c r="BG12" s="10" t="s">
        <v>169</v>
      </c>
      <c r="BH12" s="16">
        <v>1519000</v>
      </c>
      <c r="BI12" s="15">
        <v>43677</v>
      </c>
      <c r="BJ12" s="15">
        <v>43718</v>
      </c>
      <c r="BK12" s="15">
        <v>43718</v>
      </c>
      <c r="BR12" s="10" t="s">
        <v>193</v>
      </c>
      <c r="BV12" s="10" t="s">
        <v>242</v>
      </c>
      <c r="BY12" s="10" t="s">
        <v>317</v>
      </c>
      <c r="BZ12" s="10" t="s">
        <v>169</v>
      </c>
      <c r="CA12" s="10" t="s">
        <v>359</v>
      </c>
      <c r="CD12" s="10" t="s">
        <v>165</v>
      </c>
      <c r="CH12" s="15">
        <v>43944</v>
      </c>
      <c r="CI12" s="10">
        <v>235</v>
      </c>
      <c r="CJ12" s="10" t="s">
        <v>169</v>
      </c>
      <c r="CM12" s="20">
        <v>43705</v>
      </c>
      <c r="CN12" s="10" t="s">
        <v>360</v>
      </c>
      <c r="CO12" s="15">
        <v>44048</v>
      </c>
      <c r="CP12" s="10">
        <v>428</v>
      </c>
      <c r="CS12" s="10" t="s">
        <v>165</v>
      </c>
      <c r="CV12" s="10" t="s">
        <v>172</v>
      </c>
      <c r="CW12" s="10" t="s">
        <v>172</v>
      </c>
      <c r="CX12" s="10" t="s">
        <v>172</v>
      </c>
      <c r="CY12" s="10" t="s">
        <v>172</v>
      </c>
      <c r="CZ12" s="10" t="s">
        <v>172</v>
      </c>
      <c r="DA12" s="10" t="s">
        <v>172</v>
      </c>
      <c r="DB12" s="10" t="s">
        <v>172</v>
      </c>
      <c r="DC12" s="10" t="s">
        <v>172</v>
      </c>
      <c r="DD12" s="10" t="s">
        <v>172</v>
      </c>
      <c r="DE12" s="10" t="s">
        <v>172</v>
      </c>
      <c r="DF12" s="10" t="s">
        <v>172</v>
      </c>
      <c r="DG12" s="10" t="s">
        <v>172</v>
      </c>
      <c r="DH12" s="10" t="s">
        <v>172</v>
      </c>
      <c r="DI12" s="10" t="s">
        <v>172</v>
      </c>
      <c r="DJ12" s="10" t="s">
        <v>165</v>
      </c>
      <c r="DT12" s="13" t="s">
        <v>361</v>
      </c>
      <c r="DU12" s="10" t="s">
        <v>165</v>
      </c>
      <c r="EF12" s="10" t="s">
        <v>165</v>
      </c>
      <c r="EK12" s="10" t="s">
        <v>174</v>
      </c>
    </row>
    <row r="13" spans="1:149" ht="12.75">
      <c r="A13" s="10">
        <v>11</v>
      </c>
      <c r="B13" s="10">
        <v>5010</v>
      </c>
      <c r="D13" s="11">
        <v>44057.658334155094</v>
      </c>
      <c r="E13" s="10" t="s">
        <v>146</v>
      </c>
      <c r="F13" s="10" t="s">
        <v>147</v>
      </c>
      <c r="G13" s="10" t="s">
        <v>148</v>
      </c>
      <c r="H13" s="10" t="s">
        <v>149</v>
      </c>
      <c r="I13" s="10" t="s">
        <v>150</v>
      </c>
      <c r="J13" s="10" t="s">
        <v>177</v>
      </c>
      <c r="K13" s="10" t="s">
        <v>178</v>
      </c>
      <c r="L13" s="10" t="s">
        <v>362</v>
      </c>
      <c r="M13" s="10">
        <v>6176.8</v>
      </c>
      <c r="N13" s="10">
        <v>2</v>
      </c>
      <c r="O13" s="10">
        <v>2</v>
      </c>
      <c r="Q13" s="10" t="s">
        <v>363</v>
      </c>
      <c r="R13" s="13" t="s">
        <v>364</v>
      </c>
      <c r="S13" s="13" t="s">
        <v>365</v>
      </c>
      <c r="T13" s="10" t="s">
        <v>182</v>
      </c>
      <c r="U13" s="10" t="s">
        <v>366</v>
      </c>
      <c r="V13" s="18" t="s">
        <v>367</v>
      </c>
      <c r="W13" s="10" t="s">
        <v>311</v>
      </c>
      <c r="X13" s="10" t="s">
        <v>158</v>
      </c>
      <c r="Z13" s="10" t="s">
        <v>159</v>
      </c>
      <c r="AA13" s="10" t="s">
        <v>312</v>
      </c>
      <c r="AB13" s="10" t="s">
        <v>289</v>
      </c>
      <c r="AC13" s="10" t="s">
        <v>368</v>
      </c>
      <c r="AD13" s="10">
        <v>52</v>
      </c>
      <c r="AG13" s="14" t="str">
        <f t="shared" si="1"/>
        <v>Харківська обл., Харків, проспект Гагаріна, 52</v>
      </c>
      <c r="AH13" s="10" t="str">
        <f t="shared" si="2"/>
        <v/>
      </c>
      <c r="AI13" s="10" t="str">
        <f t="shared" si="3"/>
        <v>Харківська обл., місто Харків, проспект Гагаріна, 52</v>
      </c>
      <c r="AJ13" s="10" t="s">
        <v>270</v>
      </c>
      <c r="AK13" s="15"/>
      <c r="AL13" s="10" t="s">
        <v>164</v>
      </c>
      <c r="AM13" s="14" t="str">
        <f t="shared" si="4"/>
        <v>2 рік/років, 11 місяць/місяців, 0 день/днів</v>
      </c>
      <c r="AP13" s="10">
        <v>2</v>
      </c>
      <c r="AQ13" s="10">
        <v>11</v>
      </c>
      <c r="AR13" s="10">
        <v>0</v>
      </c>
      <c r="AS13" s="10" t="s">
        <v>165</v>
      </c>
      <c r="BA13" s="10" t="s">
        <v>166</v>
      </c>
      <c r="BB13" s="16">
        <v>8207.83</v>
      </c>
      <c r="BC13" s="16">
        <v>5631.17</v>
      </c>
      <c r="BD13" s="17">
        <f t="shared" si="5"/>
        <v>0.68607293279709747</v>
      </c>
      <c r="BE13" s="16">
        <f t="shared" si="6"/>
        <v>56.311700000000002</v>
      </c>
      <c r="BF13" s="10" t="str">
        <f t="shared" si="7"/>
        <v>не потрібна</v>
      </c>
      <c r="BG13" s="10" t="s">
        <v>165</v>
      </c>
      <c r="BH13" s="16"/>
      <c r="BI13" s="15"/>
      <c r="BJ13" s="15"/>
      <c r="BK13" s="15"/>
      <c r="BR13" s="10" t="s">
        <v>193</v>
      </c>
      <c r="BV13" s="10" t="s">
        <v>242</v>
      </c>
      <c r="BY13" s="10" t="s">
        <v>317</v>
      </c>
      <c r="BZ13" s="10" t="s">
        <v>169</v>
      </c>
      <c r="CA13" s="10" t="s">
        <v>369</v>
      </c>
      <c r="CD13" s="10" t="s">
        <v>165</v>
      </c>
      <c r="CH13" s="15">
        <v>43605</v>
      </c>
      <c r="CI13" s="10" t="s">
        <v>370</v>
      </c>
      <c r="CJ13" s="10" t="s">
        <v>169</v>
      </c>
      <c r="CM13" s="20">
        <v>43840</v>
      </c>
      <c r="CN13" s="10" t="s">
        <v>348</v>
      </c>
      <c r="CO13" s="15">
        <v>43991</v>
      </c>
      <c r="CP13" s="18" t="s">
        <v>371</v>
      </c>
      <c r="CS13" s="10" t="s">
        <v>169</v>
      </c>
      <c r="CT13" s="10">
        <v>15</v>
      </c>
      <c r="CU13" s="10" t="s">
        <v>273</v>
      </c>
      <c r="CV13" s="10" t="s">
        <v>202</v>
      </c>
      <c r="CW13" s="10" t="s">
        <v>202</v>
      </c>
      <c r="CX13" s="10" t="s">
        <v>172</v>
      </c>
      <c r="CY13" s="10" t="s">
        <v>202</v>
      </c>
      <c r="CZ13" s="10" t="s">
        <v>172</v>
      </c>
      <c r="DA13" s="10" t="s">
        <v>172</v>
      </c>
      <c r="DB13" s="10" t="s">
        <v>172</v>
      </c>
      <c r="DC13" s="10" t="s">
        <v>172</v>
      </c>
      <c r="DD13" s="10" t="s">
        <v>172</v>
      </c>
      <c r="DE13" s="10" t="s">
        <v>172</v>
      </c>
      <c r="DF13" s="10" t="s">
        <v>172</v>
      </c>
      <c r="DG13" s="10" t="s">
        <v>172</v>
      </c>
      <c r="DH13" s="10" t="s">
        <v>172</v>
      </c>
      <c r="DI13" s="10" t="s">
        <v>202</v>
      </c>
      <c r="DJ13" s="21" t="s">
        <v>165</v>
      </c>
      <c r="DT13" s="13" t="s">
        <v>372</v>
      </c>
      <c r="DU13" s="10" t="s">
        <v>165</v>
      </c>
      <c r="EF13" s="10" t="s">
        <v>165</v>
      </c>
      <c r="EK13" s="10" t="s">
        <v>174</v>
      </c>
    </row>
    <row r="14" spans="1:149" ht="12.75">
      <c r="A14" s="10">
        <v>12</v>
      </c>
      <c r="B14" s="10">
        <v>5011</v>
      </c>
      <c r="D14" s="11">
        <v>44060.407989421292</v>
      </c>
      <c r="E14" s="10" t="s">
        <v>257</v>
      </c>
      <c r="F14" s="10" t="s">
        <v>258</v>
      </c>
      <c r="G14" s="10" t="s">
        <v>259</v>
      </c>
      <c r="H14" s="10" t="s">
        <v>149</v>
      </c>
      <c r="I14" s="10" t="s">
        <v>150</v>
      </c>
      <c r="J14" s="10" t="s">
        <v>177</v>
      </c>
      <c r="K14" s="10" t="s">
        <v>178</v>
      </c>
      <c r="L14" s="10">
        <v>1</v>
      </c>
      <c r="M14" s="10">
        <v>5579.9</v>
      </c>
      <c r="N14" s="10">
        <v>66.099999999999994</v>
      </c>
      <c r="O14" s="10">
        <v>66.099999999999994</v>
      </c>
      <c r="Q14" s="10" t="s">
        <v>373</v>
      </c>
      <c r="R14" s="13" t="s">
        <v>374</v>
      </c>
      <c r="S14" s="13" t="s">
        <v>375</v>
      </c>
      <c r="T14" s="10" t="s">
        <v>182</v>
      </c>
      <c r="U14" s="10" t="s">
        <v>376</v>
      </c>
      <c r="V14" s="10">
        <v>40108583</v>
      </c>
      <c r="W14" s="10" t="s">
        <v>377</v>
      </c>
      <c r="X14" s="10" t="s">
        <v>266</v>
      </c>
      <c r="Z14" s="10" t="s">
        <v>159</v>
      </c>
      <c r="AA14" s="10" t="s">
        <v>267</v>
      </c>
      <c r="AB14" s="10" t="s">
        <v>161</v>
      </c>
      <c r="AC14" s="10" t="s">
        <v>378</v>
      </c>
      <c r="AD14" s="10">
        <v>2</v>
      </c>
      <c r="AG14" s="14" t="str">
        <f t="shared" si="1"/>
        <v>м. Київ, Київ, вулиця Червоноткацька, 2</v>
      </c>
      <c r="AH14" s="10" t="str">
        <f t="shared" si="2"/>
        <v/>
      </c>
      <c r="AI14" s="10" t="str">
        <f t="shared" si="3"/>
        <v>м. Київ, місто Київ, вулиця Червоноткацька, 2</v>
      </c>
      <c r="AJ14" s="10" t="s">
        <v>270</v>
      </c>
      <c r="AK14" s="15"/>
      <c r="AL14" s="10" t="s">
        <v>164</v>
      </c>
      <c r="AM14" s="14" t="str">
        <f t="shared" si="4"/>
        <v>2 рік/років, 11 місяць/місяців, 0 день/днів</v>
      </c>
      <c r="AP14" s="10">
        <v>2</v>
      </c>
      <c r="AQ14" s="10">
        <v>11</v>
      </c>
      <c r="AR14" s="10">
        <v>0</v>
      </c>
      <c r="AS14" s="10" t="s">
        <v>165</v>
      </c>
      <c r="BA14" s="10" t="s">
        <v>166</v>
      </c>
      <c r="BB14" s="16">
        <v>282491.23</v>
      </c>
      <c r="BC14" s="16">
        <v>252688.75</v>
      </c>
      <c r="BD14" s="17">
        <f t="shared" si="5"/>
        <v>0.89450122044496749</v>
      </c>
      <c r="BE14" s="16">
        <f t="shared" si="6"/>
        <v>2526.8875000000003</v>
      </c>
      <c r="BF14" s="10" t="str">
        <f t="shared" si="7"/>
        <v>не потрібна</v>
      </c>
      <c r="BG14" s="10" t="s">
        <v>169</v>
      </c>
      <c r="BH14" s="16">
        <v>1219000</v>
      </c>
      <c r="BI14" s="15">
        <v>43708</v>
      </c>
      <c r="BJ14" s="15">
        <v>43762</v>
      </c>
      <c r="BK14" s="15">
        <v>43762</v>
      </c>
      <c r="BR14" s="10" t="s">
        <v>193</v>
      </c>
      <c r="BV14" s="10" t="s">
        <v>242</v>
      </c>
      <c r="BY14" s="10" t="s">
        <v>243</v>
      </c>
      <c r="BZ14" s="10" t="s">
        <v>169</v>
      </c>
      <c r="CA14" s="10" t="s">
        <v>379</v>
      </c>
      <c r="CD14" s="10" t="s">
        <v>165</v>
      </c>
      <c r="CH14" s="15">
        <v>43669</v>
      </c>
      <c r="CI14" s="10" t="s">
        <v>380</v>
      </c>
      <c r="CJ14" s="10" t="s">
        <v>169</v>
      </c>
      <c r="CM14" s="20">
        <v>43672</v>
      </c>
      <c r="CN14" s="10" t="s">
        <v>381</v>
      </c>
      <c r="CO14" s="15">
        <v>44048</v>
      </c>
      <c r="CP14" s="10">
        <v>428</v>
      </c>
      <c r="CS14" s="10" t="s">
        <v>169</v>
      </c>
      <c r="CT14" s="10">
        <v>16</v>
      </c>
      <c r="CU14" s="10" t="s">
        <v>273</v>
      </c>
      <c r="CV14" s="10" t="s">
        <v>202</v>
      </c>
      <c r="CW14" s="10" t="s">
        <v>202</v>
      </c>
      <c r="CX14" s="10" t="s">
        <v>172</v>
      </c>
      <c r="CY14" s="10" t="s">
        <v>202</v>
      </c>
      <c r="CZ14" s="10" t="s">
        <v>172</v>
      </c>
      <c r="DA14" s="10" t="s">
        <v>172</v>
      </c>
      <c r="DB14" s="10" t="s">
        <v>172</v>
      </c>
      <c r="DC14" s="10" t="s">
        <v>172</v>
      </c>
      <c r="DD14" s="10" t="s">
        <v>202</v>
      </c>
      <c r="DE14" s="10" t="s">
        <v>172</v>
      </c>
      <c r="DF14" s="10" t="s">
        <v>202</v>
      </c>
      <c r="DG14" s="10" t="s">
        <v>172</v>
      </c>
      <c r="DH14" s="10" t="s">
        <v>172</v>
      </c>
      <c r="DI14" s="10" t="s">
        <v>172</v>
      </c>
      <c r="DJ14" s="21" t="s">
        <v>165</v>
      </c>
      <c r="DT14" s="13" t="s">
        <v>382</v>
      </c>
      <c r="DU14" s="10" t="s">
        <v>165</v>
      </c>
      <c r="EF14" s="10" t="s">
        <v>165</v>
      </c>
      <c r="EK14" s="10" t="s">
        <v>174</v>
      </c>
    </row>
    <row r="15" spans="1:149" ht="12.75">
      <c r="A15" s="10">
        <v>13</v>
      </c>
      <c r="B15" s="10">
        <v>5012</v>
      </c>
      <c r="D15" s="11">
        <v>44060.44429107639</v>
      </c>
      <c r="E15" s="10" t="s">
        <v>383</v>
      </c>
      <c r="F15" s="10" t="s">
        <v>384</v>
      </c>
      <c r="G15" s="10" t="s">
        <v>385</v>
      </c>
      <c r="H15" s="10" t="s">
        <v>149</v>
      </c>
      <c r="I15" s="10" t="s">
        <v>150</v>
      </c>
      <c r="J15" s="10" t="s">
        <v>151</v>
      </c>
      <c r="N15" s="10">
        <v>545.5</v>
      </c>
      <c r="O15" s="10">
        <v>504.9</v>
      </c>
      <c r="Q15" s="10" t="s">
        <v>386</v>
      </c>
      <c r="R15" s="13" t="s">
        <v>387</v>
      </c>
      <c r="S15" s="13" t="s">
        <v>388</v>
      </c>
      <c r="T15" s="10" t="s">
        <v>182</v>
      </c>
      <c r="U15" s="10" t="s">
        <v>389</v>
      </c>
      <c r="V15" s="10">
        <v>38236566</v>
      </c>
      <c r="W15" s="10" t="s">
        <v>390</v>
      </c>
      <c r="X15" s="10" t="s">
        <v>391</v>
      </c>
      <c r="Y15" s="10" t="s">
        <v>392</v>
      </c>
      <c r="Z15" s="10" t="s">
        <v>159</v>
      </c>
      <c r="AA15" s="10" t="s">
        <v>393</v>
      </c>
      <c r="AB15" s="10" t="s">
        <v>161</v>
      </c>
      <c r="AC15" s="10" t="s">
        <v>394</v>
      </c>
      <c r="AD15" s="10" t="s">
        <v>395</v>
      </c>
      <c r="AG15" s="14" t="str">
        <f t="shared" si="1"/>
        <v>Кіровоградська обл., Новомиргород, вулиця Перемоги, 22/29</v>
      </c>
      <c r="AH15" s="10" t="str">
        <f t="shared" si="2"/>
        <v xml:space="preserve">Новомиргородський  район, </v>
      </c>
      <c r="AI15" s="10" t="str">
        <f t="shared" si="3"/>
        <v>Кіровоградська обл., Новомиргородський  район, місто Новомиргород, вулиця Перемоги, 22/29</v>
      </c>
      <c r="AJ15" s="10" t="s">
        <v>163</v>
      </c>
      <c r="AK15" s="15">
        <v>43434</v>
      </c>
      <c r="AL15" s="10">
        <v>5</v>
      </c>
      <c r="AM15" s="14" t="str">
        <f t="shared" si="4"/>
        <v>5 років</v>
      </c>
      <c r="AS15" s="10" t="s">
        <v>165</v>
      </c>
      <c r="BA15" s="10" t="s">
        <v>166</v>
      </c>
      <c r="BB15" s="16">
        <v>33501</v>
      </c>
      <c r="BC15" s="16">
        <v>2929</v>
      </c>
      <c r="BD15" s="17">
        <f t="shared" si="5"/>
        <v>8.7430225963404079E-2</v>
      </c>
      <c r="BE15" s="16">
        <f t="shared" si="6"/>
        <v>0</v>
      </c>
      <c r="BF15" s="10" t="str">
        <f t="shared" si="7"/>
        <v>потрібна оцінка</v>
      </c>
      <c r="BG15" s="10" t="s">
        <v>165</v>
      </c>
      <c r="BH15" s="16"/>
      <c r="BI15" s="15"/>
      <c r="BJ15" s="15"/>
      <c r="BK15" s="15"/>
      <c r="BR15" s="10" t="s">
        <v>167</v>
      </c>
      <c r="CD15" s="10" t="s">
        <v>165</v>
      </c>
      <c r="CH15" s="15">
        <v>43973</v>
      </c>
      <c r="CI15" s="10" t="s">
        <v>396</v>
      </c>
      <c r="CJ15" s="10" t="s">
        <v>169</v>
      </c>
      <c r="CM15" s="20">
        <v>43881</v>
      </c>
      <c r="CN15" s="10" t="s">
        <v>397</v>
      </c>
      <c r="CO15" s="15">
        <v>43997</v>
      </c>
      <c r="CP15" s="10" t="s">
        <v>398</v>
      </c>
      <c r="CS15" s="10" t="s">
        <v>169</v>
      </c>
      <c r="CT15" s="10">
        <v>15</v>
      </c>
      <c r="CU15" s="10" t="s">
        <v>273</v>
      </c>
      <c r="CV15" s="10" t="s">
        <v>172</v>
      </c>
      <c r="CW15" s="10" t="s">
        <v>172</v>
      </c>
      <c r="CX15" s="10" t="s">
        <v>172</v>
      </c>
      <c r="CY15" s="10" t="s">
        <v>172</v>
      </c>
      <c r="CZ15" s="10" t="s">
        <v>172</v>
      </c>
      <c r="DA15" s="10" t="s">
        <v>172</v>
      </c>
      <c r="DB15" s="10" t="s">
        <v>172</v>
      </c>
      <c r="DC15" s="10" t="s">
        <v>172</v>
      </c>
      <c r="DD15" s="10" t="s">
        <v>172</v>
      </c>
      <c r="DE15" s="10" t="s">
        <v>172</v>
      </c>
      <c r="DF15" s="10" t="s">
        <v>172</v>
      </c>
      <c r="DG15" s="10" t="s">
        <v>172</v>
      </c>
      <c r="DH15" s="10" t="s">
        <v>172</v>
      </c>
      <c r="DI15" s="10" t="s">
        <v>172</v>
      </c>
      <c r="DJ15" s="10" t="s">
        <v>165</v>
      </c>
      <c r="DT15" s="13" t="s">
        <v>399</v>
      </c>
      <c r="DU15" s="10" t="s">
        <v>165</v>
      </c>
      <c r="EF15" s="10" t="s">
        <v>254</v>
      </c>
      <c r="EK15" s="10" t="s">
        <v>174</v>
      </c>
    </row>
    <row r="16" spans="1:149" ht="12.75">
      <c r="A16" s="10">
        <v>14</v>
      </c>
      <c r="B16" s="10">
        <v>5013</v>
      </c>
      <c r="D16" s="11">
        <v>44060.453742546291</v>
      </c>
      <c r="E16" s="10" t="s">
        <v>175</v>
      </c>
      <c r="F16" s="10" t="s">
        <v>147</v>
      </c>
      <c r="G16" s="10" t="s">
        <v>176</v>
      </c>
      <c r="H16" s="10" t="s">
        <v>149</v>
      </c>
      <c r="I16" s="10" t="s">
        <v>150</v>
      </c>
      <c r="J16" s="10" t="s">
        <v>334</v>
      </c>
      <c r="N16" s="10">
        <v>220</v>
      </c>
      <c r="P16" s="10" t="s">
        <v>400</v>
      </c>
      <c r="Q16" s="10" t="s">
        <v>400</v>
      </c>
      <c r="R16" s="13" t="s">
        <v>401</v>
      </c>
      <c r="S16" s="13" t="s">
        <v>402</v>
      </c>
      <c r="T16" s="10" t="s">
        <v>182</v>
      </c>
      <c r="U16" s="10" t="s">
        <v>403</v>
      </c>
      <c r="V16" s="18" t="s">
        <v>404</v>
      </c>
      <c r="W16" s="10" t="s">
        <v>311</v>
      </c>
      <c r="X16" s="10" t="s">
        <v>158</v>
      </c>
      <c r="Z16" s="10" t="s">
        <v>159</v>
      </c>
      <c r="AA16" s="10" t="s">
        <v>312</v>
      </c>
      <c r="AB16" s="10" t="s">
        <v>161</v>
      </c>
      <c r="AC16" s="10" t="s">
        <v>405</v>
      </c>
      <c r="AD16" s="10">
        <v>77</v>
      </c>
      <c r="AG16" s="14" t="str">
        <f t="shared" si="1"/>
        <v>Харківська обл., Харків, вулиця Пушкінська, 77</v>
      </c>
      <c r="AH16" s="10" t="str">
        <f t="shared" si="2"/>
        <v/>
      </c>
      <c r="AI16" s="10" t="str">
        <f t="shared" si="3"/>
        <v>Харківська обл., місто Харків, вулиця Пушкінська, 77</v>
      </c>
      <c r="AJ16" s="10" t="s">
        <v>270</v>
      </c>
      <c r="AK16" s="15"/>
      <c r="AL16" s="10" t="s">
        <v>164</v>
      </c>
      <c r="AM16" s="14" t="str">
        <f t="shared" si="4"/>
        <v>2 рік/років, 11 місяць/місяців, 0 день/днів</v>
      </c>
      <c r="AP16" s="10">
        <v>2</v>
      </c>
      <c r="AQ16" s="10">
        <v>11</v>
      </c>
      <c r="AR16" s="10">
        <v>0</v>
      </c>
      <c r="AS16" s="10" t="s">
        <v>165</v>
      </c>
      <c r="BA16" s="10" t="s">
        <v>166</v>
      </c>
      <c r="BB16" s="16">
        <v>39744.78</v>
      </c>
      <c r="BC16" s="16">
        <v>38751.160000000003</v>
      </c>
      <c r="BD16" s="17">
        <f t="shared" si="5"/>
        <v>0.97499998741973171</v>
      </c>
      <c r="BE16" s="16">
        <f t="shared" si="6"/>
        <v>387.51160000000004</v>
      </c>
      <c r="BF16" s="10" t="str">
        <f t="shared" si="7"/>
        <v>не потрібна</v>
      </c>
      <c r="BG16" s="10" t="s">
        <v>165</v>
      </c>
      <c r="BH16" s="16"/>
      <c r="BI16" s="15"/>
      <c r="BJ16" s="15"/>
      <c r="BK16" s="15"/>
      <c r="BR16" s="10" t="s">
        <v>167</v>
      </c>
      <c r="CD16" s="10" t="s">
        <v>165</v>
      </c>
      <c r="CH16" s="15">
        <v>43993</v>
      </c>
      <c r="CI16" s="10">
        <v>106</v>
      </c>
      <c r="CJ16" s="10" t="s">
        <v>169</v>
      </c>
      <c r="CM16" s="20">
        <v>43482</v>
      </c>
      <c r="CN16" s="10" t="s">
        <v>406</v>
      </c>
      <c r="CO16" s="15">
        <v>44014</v>
      </c>
      <c r="CP16" s="18" t="s">
        <v>407</v>
      </c>
      <c r="CS16" s="10" t="s">
        <v>165</v>
      </c>
      <c r="CV16" s="10" t="s">
        <v>172</v>
      </c>
      <c r="CW16" s="10" t="s">
        <v>172</v>
      </c>
      <c r="CX16" s="10" t="s">
        <v>172</v>
      </c>
      <c r="CY16" s="10" t="s">
        <v>172</v>
      </c>
      <c r="CZ16" s="10" t="s">
        <v>172</v>
      </c>
      <c r="DA16" s="10" t="s">
        <v>172</v>
      </c>
      <c r="DB16" s="10" t="s">
        <v>172</v>
      </c>
      <c r="DC16" s="10" t="s">
        <v>172</v>
      </c>
      <c r="DD16" s="10" t="s">
        <v>172</v>
      </c>
      <c r="DE16" s="10" t="s">
        <v>172</v>
      </c>
      <c r="DF16" s="10" t="s">
        <v>172</v>
      </c>
      <c r="DG16" s="10" t="s">
        <v>172</v>
      </c>
      <c r="DH16" s="10" t="s">
        <v>172</v>
      </c>
      <c r="DI16" s="10" t="s">
        <v>172</v>
      </c>
      <c r="DJ16" s="10" t="s">
        <v>165</v>
      </c>
      <c r="DT16" s="13" t="s">
        <v>408</v>
      </c>
      <c r="DU16" s="10" t="s">
        <v>165</v>
      </c>
      <c r="EF16" s="10" t="s">
        <v>254</v>
      </c>
      <c r="EK16" s="10" t="s">
        <v>174</v>
      </c>
    </row>
    <row r="17" spans="1:145" ht="12.75">
      <c r="A17" s="10">
        <v>15</v>
      </c>
      <c r="B17" s="10">
        <v>5014</v>
      </c>
      <c r="D17" s="11">
        <v>44060.483172268519</v>
      </c>
      <c r="E17" s="10" t="s">
        <v>175</v>
      </c>
      <c r="F17" s="10" t="s">
        <v>147</v>
      </c>
      <c r="G17" s="10" t="s">
        <v>176</v>
      </c>
      <c r="H17" s="10" t="s">
        <v>149</v>
      </c>
      <c r="I17" s="10" t="s">
        <v>150</v>
      </c>
      <c r="J17" s="10" t="s">
        <v>177</v>
      </c>
      <c r="K17" s="10" t="s">
        <v>409</v>
      </c>
      <c r="L17" s="21" t="s">
        <v>410</v>
      </c>
      <c r="M17" s="10">
        <v>4343.8</v>
      </c>
      <c r="N17" s="10">
        <v>11</v>
      </c>
      <c r="Q17" s="10" t="s">
        <v>411</v>
      </c>
      <c r="R17" s="13" t="s">
        <v>412</v>
      </c>
      <c r="S17" s="13" t="s">
        <v>413</v>
      </c>
      <c r="T17" s="10" t="s">
        <v>182</v>
      </c>
      <c r="U17" s="10" t="s">
        <v>414</v>
      </c>
      <c r="V17" s="10">
        <v>40695853</v>
      </c>
      <c r="W17" s="10" t="s">
        <v>184</v>
      </c>
      <c r="X17" s="10" t="s">
        <v>185</v>
      </c>
      <c r="Y17" s="10" t="s">
        <v>415</v>
      </c>
      <c r="Z17" s="10" t="s">
        <v>416</v>
      </c>
      <c r="AA17" s="10" t="s">
        <v>417</v>
      </c>
      <c r="AB17" s="10" t="s">
        <v>161</v>
      </c>
      <c r="AC17" s="10" t="s">
        <v>418</v>
      </c>
      <c r="AD17" s="10">
        <v>86</v>
      </c>
      <c r="AG17" s="14" t="str">
        <f t="shared" si="1"/>
        <v>Донецька обл., Єлизаветівка, вулиця Мічуріна, 86</v>
      </c>
      <c r="AH17" s="10" t="str">
        <f t="shared" si="2"/>
        <v xml:space="preserve">Маріїнський район, </v>
      </c>
      <c r="AI17" s="10" t="str">
        <f t="shared" si="3"/>
        <v>Донецька обл., Маріїнський район, село Єлизаветівка, вулиця Мічуріна, 86</v>
      </c>
      <c r="AJ17" s="10" t="s">
        <v>270</v>
      </c>
      <c r="AK17" s="15"/>
      <c r="AL17" s="10" t="s">
        <v>164</v>
      </c>
      <c r="AM17" s="14" t="str">
        <f t="shared" si="4"/>
        <v>0 рік/років, 0 місяць/місяців, 360 день/днів</v>
      </c>
      <c r="AP17" s="10">
        <v>0</v>
      </c>
      <c r="AQ17" s="10">
        <v>0</v>
      </c>
      <c r="AR17" s="10">
        <v>360</v>
      </c>
      <c r="AS17" s="10" t="s">
        <v>165</v>
      </c>
      <c r="BA17" s="10" t="s">
        <v>166</v>
      </c>
      <c r="BB17" s="16">
        <v>9288.25</v>
      </c>
      <c r="BC17" s="16">
        <v>8919.24</v>
      </c>
      <c r="BD17" s="17">
        <f t="shared" si="5"/>
        <v>0.96027131052674075</v>
      </c>
      <c r="BE17" s="16">
        <f t="shared" si="6"/>
        <v>89.192400000000006</v>
      </c>
      <c r="BF17" s="10" t="str">
        <f t="shared" si="7"/>
        <v>не потрібна</v>
      </c>
      <c r="BG17" s="10" t="s">
        <v>165</v>
      </c>
      <c r="BH17" s="16"/>
      <c r="BI17" s="15"/>
      <c r="BJ17" s="15"/>
      <c r="BK17" s="15"/>
      <c r="BR17" s="10" t="s">
        <v>167</v>
      </c>
      <c r="CD17" s="10" t="s">
        <v>165</v>
      </c>
      <c r="CH17" s="15">
        <v>43943</v>
      </c>
      <c r="CI17" s="10">
        <v>481</v>
      </c>
      <c r="CJ17" s="10" t="s">
        <v>169</v>
      </c>
      <c r="CM17" s="20">
        <v>43843</v>
      </c>
      <c r="CN17" s="10" t="s">
        <v>419</v>
      </c>
      <c r="CO17" s="15">
        <v>43964</v>
      </c>
      <c r="CP17" s="18" t="s">
        <v>420</v>
      </c>
      <c r="CS17" s="10" t="s">
        <v>169</v>
      </c>
      <c r="CT17" s="10">
        <v>30</v>
      </c>
      <c r="CU17" s="10" t="s">
        <v>201</v>
      </c>
      <c r="CV17" s="10" t="s">
        <v>172</v>
      </c>
      <c r="CW17" s="10" t="s">
        <v>172</v>
      </c>
      <c r="CX17" s="10" t="s">
        <v>172</v>
      </c>
      <c r="CY17" s="10" t="s">
        <v>172</v>
      </c>
      <c r="CZ17" s="10" t="s">
        <v>172</v>
      </c>
      <c r="DA17" s="10" t="s">
        <v>172</v>
      </c>
      <c r="DB17" s="10" t="s">
        <v>202</v>
      </c>
      <c r="DC17" s="10" t="s">
        <v>172</v>
      </c>
      <c r="DD17" s="10" t="s">
        <v>172</v>
      </c>
      <c r="DE17" s="10" t="s">
        <v>172</v>
      </c>
      <c r="DF17" s="10" t="s">
        <v>172</v>
      </c>
      <c r="DG17" s="10" t="s">
        <v>172</v>
      </c>
      <c r="DH17" s="10" t="s">
        <v>172</v>
      </c>
      <c r="DI17" s="10" t="s">
        <v>202</v>
      </c>
      <c r="DJ17" s="21" t="s">
        <v>165</v>
      </c>
      <c r="DT17" s="13" t="s">
        <v>421</v>
      </c>
      <c r="DU17" s="10" t="s">
        <v>165</v>
      </c>
      <c r="EF17" s="10" t="s">
        <v>204</v>
      </c>
      <c r="EG17" s="13" t="s">
        <v>422</v>
      </c>
      <c r="EK17" s="10" t="s">
        <v>174</v>
      </c>
    </row>
    <row r="18" spans="1:145" ht="12.75">
      <c r="A18" s="10">
        <v>16</v>
      </c>
      <c r="B18" s="10">
        <v>5015</v>
      </c>
      <c r="C18" s="10">
        <v>5015</v>
      </c>
      <c r="D18" s="11">
        <v>44113.454172465281</v>
      </c>
      <c r="E18" s="10" t="s">
        <v>146</v>
      </c>
      <c r="F18" s="10" t="s">
        <v>147</v>
      </c>
      <c r="G18" s="10" t="s">
        <v>148</v>
      </c>
      <c r="H18" s="10" t="s">
        <v>149</v>
      </c>
      <c r="I18" s="10" t="s">
        <v>150</v>
      </c>
      <c r="J18" s="10" t="s">
        <v>177</v>
      </c>
      <c r="K18" s="10" t="s">
        <v>178</v>
      </c>
      <c r="L18" s="10">
        <v>11</v>
      </c>
      <c r="M18" s="10">
        <v>10172.4</v>
      </c>
      <c r="N18" s="10">
        <v>284.39999999999998</v>
      </c>
      <c r="O18" s="10">
        <v>284.39999999999998</v>
      </c>
      <c r="Q18" s="10" t="s">
        <v>423</v>
      </c>
      <c r="R18" s="13" t="s">
        <v>424</v>
      </c>
      <c r="S18" s="13" t="s">
        <v>425</v>
      </c>
      <c r="T18" s="10" t="s">
        <v>212</v>
      </c>
      <c r="U18" s="10" t="s">
        <v>426</v>
      </c>
      <c r="V18" s="18" t="s">
        <v>427</v>
      </c>
      <c r="W18" s="10" t="s">
        <v>428</v>
      </c>
      <c r="X18" s="10" t="s">
        <v>158</v>
      </c>
      <c r="Z18" s="10" t="s">
        <v>159</v>
      </c>
      <c r="AA18" s="10" t="s">
        <v>312</v>
      </c>
      <c r="AB18" s="10" t="s">
        <v>161</v>
      </c>
      <c r="AC18" s="10" t="s">
        <v>429</v>
      </c>
      <c r="AD18" s="10" t="s">
        <v>430</v>
      </c>
      <c r="AE18" s="10" t="s">
        <v>431</v>
      </c>
      <c r="AG18" s="14" t="str">
        <f t="shared" si="1"/>
        <v>Харківська обл., Харків, вулиця Космічна, 21А</v>
      </c>
      <c r="AH18" s="10" t="str">
        <f t="shared" si="2"/>
        <v/>
      </c>
      <c r="AI18" s="10" t="str">
        <f t="shared" si="3"/>
        <v>Харківська обл., місто Харків, вулиця Космічна, 21А</v>
      </c>
      <c r="AJ18" s="10" t="s">
        <v>219</v>
      </c>
      <c r="AK18" s="20">
        <v>40736</v>
      </c>
      <c r="AL18" s="10" t="s">
        <v>164</v>
      </c>
      <c r="AM18" s="14" t="str">
        <f t="shared" si="4"/>
        <v>2 рік/років, 11 місяць/місяців, 0 день/днів</v>
      </c>
      <c r="AP18" s="10">
        <v>2</v>
      </c>
      <c r="AQ18" s="10">
        <v>11</v>
      </c>
      <c r="AR18" s="10">
        <v>0</v>
      </c>
      <c r="AS18" s="10" t="s">
        <v>165</v>
      </c>
      <c r="BA18" s="10" t="s">
        <v>166</v>
      </c>
      <c r="BB18" s="10">
        <v>122873.56</v>
      </c>
      <c r="BC18" s="10">
        <v>46201.91</v>
      </c>
      <c r="BD18" s="17">
        <f t="shared" si="5"/>
        <v>0.37601181246803628</v>
      </c>
      <c r="BE18" s="16">
        <f t="shared" si="6"/>
        <v>462.01910000000004</v>
      </c>
      <c r="BF18" s="10" t="str">
        <f t="shared" si="7"/>
        <v>не потрібна</v>
      </c>
      <c r="BG18" s="10" t="s">
        <v>165</v>
      </c>
      <c r="BH18" s="16">
        <v>1729220</v>
      </c>
      <c r="BI18" s="15">
        <v>43769</v>
      </c>
      <c r="BJ18" s="15">
        <v>43808</v>
      </c>
      <c r="BK18" s="15">
        <v>43804</v>
      </c>
      <c r="BL18" s="10" t="s">
        <v>188</v>
      </c>
      <c r="BM18" s="10" t="s">
        <v>189</v>
      </c>
      <c r="BN18" s="13" t="s">
        <v>432</v>
      </c>
      <c r="BO18" s="13" t="s">
        <v>433</v>
      </c>
      <c r="BP18" s="10" t="s">
        <v>240</v>
      </c>
      <c r="BQ18" s="10" t="s">
        <v>434</v>
      </c>
      <c r="BR18" s="10" t="s">
        <v>167</v>
      </c>
      <c r="CD18" s="10" t="s">
        <v>169</v>
      </c>
      <c r="CE18" s="20">
        <v>43889</v>
      </c>
      <c r="CF18" s="10">
        <v>367</v>
      </c>
      <c r="CG18" s="10" t="s">
        <v>435</v>
      </c>
      <c r="CH18" s="20">
        <v>43892</v>
      </c>
      <c r="CI18" s="10" t="s">
        <v>436</v>
      </c>
      <c r="CJ18" s="10" t="s">
        <v>169</v>
      </c>
      <c r="CM18" s="20">
        <v>43951</v>
      </c>
      <c r="CN18" s="18" t="s">
        <v>437</v>
      </c>
      <c r="CO18" s="20">
        <v>43964</v>
      </c>
      <c r="CP18" s="18" t="s">
        <v>438</v>
      </c>
      <c r="CQ18" s="10" t="s">
        <v>199</v>
      </c>
      <c r="CR18" s="13" t="s">
        <v>439</v>
      </c>
      <c r="CS18" s="10" t="s">
        <v>169</v>
      </c>
      <c r="CT18" s="10">
        <v>16</v>
      </c>
      <c r="CU18" s="10" t="s">
        <v>201</v>
      </c>
      <c r="CV18" s="10" t="s">
        <v>202</v>
      </c>
      <c r="CW18" s="10" t="s">
        <v>202</v>
      </c>
      <c r="CX18" s="10" t="s">
        <v>172</v>
      </c>
      <c r="CY18" s="10" t="s">
        <v>202</v>
      </c>
      <c r="CZ18" s="10" t="s">
        <v>172</v>
      </c>
      <c r="DA18" s="10" t="s">
        <v>172</v>
      </c>
      <c r="DB18" s="10" t="s">
        <v>172</v>
      </c>
      <c r="DC18" s="10" t="s">
        <v>172</v>
      </c>
      <c r="DD18" s="10" t="s">
        <v>172</v>
      </c>
      <c r="DE18" s="10" t="s">
        <v>172</v>
      </c>
      <c r="DF18" s="10" t="s">
        <v>172</v>
      </c>
      <c r="DG18" s="10" t="s">
        <v>172</v>
      </c>
      <c r="DH18" s="10" t="s">
        <v>172</v>
      </c>
      <c r="DI18" s="10" t="s">
        <v>172</v>
      </c>
      <c r="DJ18" s="21" t="s">
        <v>165</v>
      </c>
      <c r="DT18" s="13" t="s">
        <v>440</v>
      </c>
      <c r="DU18" s="10" t="s">
        <v>165</v>
      </c>
      <c r="EF18" s="10" t="s">
        <v>204</v>
      </c>
      <c r="EG18" s="13" t="s">
        <v>441</v>
      </c>
      <c r="EH18" s="10" t="s">
        <v>169</v>
      </c>
      <c r="EJ18" s="10" t="s">
        <v>165</v>
      </c>
      <c r="EK18" s="10" t="s">
        <v>174</v>
      </c>
      <c r="EN18" s="10" t="s">
        <v>169</v>
      </c>
    </row>
    <row r="19" spans="1:145" ht="12.75">
      <c r="A19" s="10">
        <v>17</v>
      </c>
      <c r="B19" s="10">
        <v>5016</v>
      </c>
      <c r="D19" s="11">
        <v>44060.496056562501</v>
      </c>
      <c r="E19" s="10" t="s">
        <v>442</v>
      </c>
      <c r="F19" s="10" t="s">
        <v>443</v>
      </c>
      <c r="G19" s="10" t="s">
        <v>444</v>
      </c>
      <c r="H19" s="10" t="s">
        <v>149</v>
      </c>
      <c r="I19" s="10" t="s">
        <v>150</v>
      </c>
      <c r="J19" s="10" t="s">
        <v>334</v>
      </c>
      <c r="N19" s="10">
        <v>58.5</v>
      </c>
      <c r="O19" s="10">
        <v>58.5</v>
      </c>
      <c r="P19" s="10" t="s">
        <v>445</v>
      </c>
      <c r="Q19" s="10" t="s">
        <v>446</v>
      </c>
      <c r="R19" s="13" t="s">
        <v>447</v>
      </c>
      <c r="S19" s="13" t="s">
        <v>448</v>
      </c>
      <c r="T19" s="10" t="s">
        <v>182</v>
      </c>
      <c r="U19" s="10" t="s">
        <v>449</v>
      </c>
      <c r="V19" s="10">
        <v>38010937</v>
      </c>
      <c r="W19" s="10" t="s">
        <v>157</v>
      </c>
      <c r="X19" s="10" t="s">
        <v>450</v>
      </c>
      <c r="Y19" s="10" t="s">
        <v>451</v>
      </c>
      <c r="Z19" s="10" t="s">
        <v>159</v>
      </c>
      <c r="AA19" s="10" t="s">
        <v>452</v>
      </c>
      <c r="AB19" s="10" t="s">
        <v>161</v>
      </c>
      <c r="AC19" s="10" t="s">
        <v>453</v>
      </c>
      <c r="AD19" s="10">
        <v>88</v>
      </c>
      <c r="AG19" s="14" t="str">
        <f t="shared" si="1"/>
        <v>Київська обл., Вишневе, вулиця Лесі Українки, 88</v>
      </c>
      <c r="AH19" s="10" t="str">
        <f t="shared" si="2"/>
        <v xml:space="preserve">Києво-Святошинський район, </v>
      </c>
      <c r="AI19" s="10" t="str">
        <f t="shared" si="3"/>
        <v>Київська обл., Києво-Святошинський район, місто Вишневе, вулиця Лесі Українки, 88</v>
      </c>
      <c r="AJ19" s="10" t="s">
        <v>270</v>
      </c>
      <c r="AK19" s="15"/>
      <c r="AL19" s="10" t="s">
        <v>164</v>
      </c>
      <c r="AM19" s="14" t="str">
        <f t="shared" si="4"/>
        <v>2 рік/років, 11 місяць/місяців, 0 день/днів</v>
      </c>
      <c r="AP19" s="10">
        <v>2</v>
      </c>
      <c r="AQ19" s="10">
        <v>11</v>
      </c>
      <c r="AR19" s="10">
        <v>0</v>
      </c>
      <c r="AS19" s="10" t="s">
        <v>165</v>
      </c>
      <c r="BA19" s="10" t="s">
        <v>166</v>
      </c>
      <c r="BB19" s="16">
        <v>58880.76</v>
      </c>
      <c r="BC19" s="16">
        <v>27674.240000000002</v>
      </c>
      <c r="BD19" s="17">
        <f t="shared" si="5"/>
        <v>0.47000480292713614</v>
      </c>
      <c r="BE19" s="16">
        <f t="shared" si="6"/>
        <v>276.74240000000003</v>
      </c>
      <c r="BF19" s="10" t="str">
        <f t="shared" si="7"/>
        <v>не потрібна</v>
      </c>
      <c r="BG19" s="10" t="s">
        <v>165</v>
      </c>
      <c r="BH19" s="16"/>
      <c r="BI19" s="15"/>
      <c r="BJ19" s="15"/>
      <c r="BK19" s="15"/>
      <c r="BR19" s="10" t="s">
        <v>167</v>
      </c>
      <c r="CD19" s="10" t="s">
        <v>165</v>
      </c>
      <c r="CH19" s="15">
        <v>44013</v>
      </c>
      <c r="CI19" s="10" t="s">
        <v>454</v>
      </c>
      <c r="CJ19" s="10" t="s">
        <v>169</v>
      </c>
      <c r="CM19" s="20">
        <v>44005</v>
      </c>
      <c r="CN19" s="10" t="s">
        <v>455</v>
      </c>
      <c r="CO19" s="15">
        <v>44027</v>
      </c>
      <c r="CP19" s="10">
        <v>493</v>
      </c>
      <c r="CS19" s="10" t="s">
        <v>169</v>
      </c>
      <c r="CT19" s="10">
        <v>50</v>
      </c>
      <c r="CU19" s="10" t="s">
        <v>223</v>
      </c>
      <c r="CV19" s="10" t="s">
        <v>202</v>
      </c>
      <c r="CW19" s="10" t="s">
        <v>172</v>
      </c>
      <c r="CX19" s="10" t="s">
        <v>172</v>
      </c>
      <c r="CY19" s="10" t="s">
        <v>172</v>
      </c>
      <c r="CZ19" s="10" t="s">
        <v>172</v>
      </c>
      <c r="DA19" s="10" t="s">
        <v>172</v>
      </c>
      <c r="DB19" s="10" t="s">
        <v>172</v>
      </c>
      <c r="DC19" s="10" t="s">
        <v>172</v>
      </c>
      <c r="DD19" s="10" t="s">
        <v>172</v>
      </c>
      <c r="DE19" s="10" t="s">
        <v>172</v>
      </c>
      <c r="DF19" s="10" t="s">
        <v>172</v>
      </c>
      <c r="DG19" s="10" t="s">
        <v>172</v>
      </c>
      <c r="DH19" s="10" t="s">
        <v>172</v>
      </c>
      <c r="DI19" s="10" t="s">
        <v>172</v>
      </c>
      <c r="DJ19" s="10" t="s">
        <v>224</v>
      </c>
      <c r="DK19" s="13" t="s">
        <v>456</v>
      </c>
      <c r="DL19" s="10" t="s">
        <v>457</v>
      </c>
      <c r="DM19" s="10" t="s">
        <v>457</v>
      </c>
      <c r="DN19" s="10" t="s">
        <v>457</v>
      </c>
      <c r="DO19" s="10" t="s">
        <v>457</v>
      </c>
      <c r="DP19" s="10" t="s">
        <v>457</v>
      </c>
      <c r="DQ19" s="10" t="s">
        <v>457</v>
      </c>
      <c r="DR19" s="10" t="s">
        <v>457</v>
      </c>
      <c r="DS19" s="10" t="s">
        <v>230</v>
      </c>
      <c r="DU19" s="10" t="s">
        <v>165</v>
      </c>
      <c r="EF19" s="10" t="s">
        <v>165</v>
      </c>
      <c r="EK19" s="10" t="s">
        <v>174</v>
      </c>
    </row>
    <row r="20" spans="1:145" ht="12.75">
      <c r="A20" s="10">
        <v>18</v>
      </c>
      <c r="B20" s="10">
        <v>5017</v>
      </c>
      <c r="D20" s="11">
        <v>44060.503573715279</v>
      </c>
      <c r="E20" s="10" t="s">
        <v>257</v>
      </c>
      <c r="F20" s="10" t="s">
        <v>258</v>
      </c>
      <c r="G20" s="10" t="s">
        <v>259</v>
      </c>
      <c r="H20" s="10" t="s">
        <v>149</v>
      </c>
      <c r="I20" s="10" t="s">
        <v>150</v>
      </c>
      <c r="J20" s="10" t="s">
        <v>177</v>
      </c>
      <c r="K20" s="10" t="s">
        <v>178</v>
      </c>
      <c r="L20" s="10">
        <v>1</v>
      </c>
      <c r="M20" s="10">
        <v>7109.3</v>
      </c>
      <c r="N20" s="10">
        <v>118.5</v>
      </c>
      <c r="O20" s="10">
        <v>118.5</v>
      </c>
      <c r="Q20" s="10" t="s">
        <v>458</v>
      </c>
      <c r="R20" s="13" t="s">
        <v>459</v>
      </c>
      <c r="S20" s="13" t="s">
        <v>460</v>
      </c>
      <c r="T20" s="10" t="s">
        <v>182</v>
      </c>
      <c r="U20" s="10" t="s">
        <v>461</v>
      </c>
      <c r="V20" s="10">
        <v>37027405</v>
      </c>
      <c r="W20" s="10" t="s">
        <v>462</v>
      </c>
      <c r="X20" s="10" t="s">
        <v>266</v>
      </c>
      <c r="Z20" s="10" t="s">
        <v>159</v>
      </c>
      <c r="AA20" s="10" t="s">
        <v>267</v>
      </c>
      <c r="AB20" s="10" t="s">
        <v>161</v>
      </c>
      <c r="AC20" s="10" t="s">
        <v>463</v>
      </c>
      <c r="AD20" s="10">
        <v>19</v>
      </c>
      <c r="AG20" s="14" t="str">
        <f t="shared" si="1"/>
        <v>м. Київ, Київ, вулиця Платона Майбороди, 19</v>
      </c>
      <c r="AH20" s="10" t="str">
        <f t="shared" si="2"/>
        <v/>
      </c>
      <c r="AI20" s="10" t="str">
        <f t="shared" si="3"/>
        <v>м. Київ, місто Київ, вулиця Платона Майбороди, 19</v>
      </c>
      <c r="AJ20" s="10" t="s">
        <v>270</v>
      </c>
      <c r="AK20" s="15"/>
      <c r="AL20" s="10" t="s">
        <v>164</v>
      </c>
      <c r="AM20" s="14" t="str">
        <f t="shared" si="4"/>
        <v>2 рік/років, 11 місяць/місяців, 0 день/днів</v>
      </c>
      <c r="AP20" s="10">
        <v>2</v>
      </c>
      <c r="AQ20" s="10">
        <v>11</v>
      </c>
      <c r="AR20" s="10">
        <v>0</v>
      </c>
      <c r="AS20" s="10" t="s">
        <v>165</v>
      </c>
      <c r="BA20" s="10" t="s">
        <v>464</v>
      </c>
      <c r="BB20" s="12"/>
      <c r="BC20" s="12"/>
      <c r="BD20" s="17" t="str">
        <f t="shared" si="5"/>
        <v>-</v>
      </c>
      <c r="BE20" s="16">
        <f t="shared" si="6"/>
        <v>25310</v>
      </c>
      <c r="BF20" s="10" t="s">
        <v>465</v>
      </c>
      <c r="BG20" s="10" t="s">
        <v>169</v>
      </c>
      <c r="BH20" s="16">
        <v>2531000</v>
      </c>
      <c r="BI20" s="15">
        <v>43738</v>
      </c>
      <c r="BJ20" s="15">
        <v>43783</v>
      </c>
      <c r="BK20" s="15">
        <v>43783</v>
      </c>
      <c r="BR20" s="10" t="s">
        <v>193</v>
      </c>
      <c r="BV20" s="10" t="s">
        <v>242</v>
      </c>
      <c r="BY20" s="10" t="s">
        <v>243</v>
      </c>
      <c r="BZ20" s="10" t="s">
        <v>169</v>
      </c>
      <c r="CA20" s="10" t="s">
        <v>466</v>
      </c>
      <c r="CD20" s="10" t="s">
        <v>165</v>
      </c>
      <c r="CH20" s="15">
        <v>43724</v>
      </c>
      <c r="CI20" s="10" t="s">
        <v>467</v>
      </c>
      <c r="CJ20" s="10" t="s">
        <v>169</v>
      </c>
      <c r="CM20" s="20">
        <v>43756</v>
      </c>
      <c r="CN20" s="10" t="s">
        <v>468</v>
      </c>
      <c r="CO20" s="15">
        <v>44048</v>
      </c>
      <c r="CP20" s="10">
        <v>428</v>
      </c>
      <c r="CS20" s="10" t="s">
        <v>169</v>
      </c>
      <c r="CT20" s="10">
        <v>16</v>
      </c>
      <c r="CU20" s="10" t="s">
        <v>273</v>
      </c>
      <c r="CV20" s="10" t="s">
        <v>202</v>
      </c>
      <c r="CW20" s="10" t="s">
        <v>202</v>
      </c>
      <c r="CX20" s="10" t="s">
        <v>172</v>
      </c>
      <c r="CY20" s="10" t="s">
        <v>202</v>
      </c>
      <c r="CZ20" s="10" t="s">
        <v>172</v>
      </c>
      <c r="DA20" s="10" t="s">
        <v>172</v>
      </c>
      <c r="DB20" s="10" t="s">
        <v>172</v>
      </c>
      <c r="DC20" s="10" t="s">
        <v>172</v>
      </c>
      <c r="DD20" s="10" t="s">
        <v>202</v>
      </c>
      <c r="DE20" s="10" t="s">
        <v>172</v>
      </c>
      <c r="DF20" s="10" t="s">
        <v>172</v>
      </c>
      <c r="DG20" s="10" t="s">
        <v>172</v>
      </c>
      <c r="DH20" s="10" t="s">
        <v>172</v>
      </c>
      <c r="DI20" s="10" t="s">
        <v>172</v>
      </c>
      <c r="DJ20" s="10" t="s">
        <v>165</v>
      </c>
      <c r="DT20" s="13" t="s">
        <v>469</v>
      </c>
      <c r="DU20" s="10" t="s">
        <v>165</v>
      </c>
      <c r="EF20" s="10" t="s">
        <v>165</v>
      </c>
      <c r="EK20" s="10" t="s">
        <v>174</v>
      </c>
    </row>
    <row r="21" spans="1:145" ht="12.75">
      <c r="A21" s="10">
        <v>19</v>
      </c>
      <c r="B21" s="10">
        <v>5018</v>
      </c>
      <c r="D21" s="11">
        <v>44060.519277025465</v>
      </c>
      <c r="E21" s="10" t="s">
        <v>442</v>
      </c>
      <c r="F21" s="10" t="s">
        <v>443</v>
      </c>
      <c r="G21" s="10" t="s">
        <v>444</v>
      </c>
      <c r="H21" s="10" t="s">
        <v>149</v>
      </c>
      <c r="I21" s="10" t="s">
        <v>150</v>
      </c>
      <c r="J21" s="10" t="s">
        <v>334</v>
      </c>
      <c r="N21" s="10">
        <v>10</v>
      </c>
      <c r="O21" s="10">
        <v>10</v>
      </c>
      <c r="P21" s="10" t="s">
        <v>470</v>
      </c>
      <c r="Q21" s="10" t="s">
        <v>470</v>
      </c>
      <c r="R21" s="13" t="s">
        <v>471</v>
      </c>
      <c r="S21" s="13" t="s">
        <v>472</v>
      </c>
      <c r="T21" s="10" t="s">
        <v>182</v>
      </c>
      <c r="U21" s="10" t="s">
        <v>473</v>
      </c>
      <c r="V21" s="10">
        <v>20572069</v>
      </c>
      <c r="W21" s="10" t="s">
        <v>474</v>
      </c>
      <c r="X21" s="10" t="s">
        <v>450</v>
      </c>
      <c r="Y21" s="10" t="s">
        <v>475</v>
      </c>
      <c r="Z21" s="10" t="s">
        <v>416</v>
      </c>
      <c r="AA21" s="10" t="s">
        <v>476</v>
      </c>
      <c r="AB21" s="10" t="s">
        <v>161</v>
      </c>
      <c r="AC21" s="10" t="s">
        <v>477</v>
      </c>
      <c r="AF21" s="26"/>
      <c r="AG21" s="14" t="str">
        <f t="shared" si="1"/>
        <v xml:space="preserve">Київська обл., Гора, вулиця Бориспіль-7, </v>
      </c>
      <c r="AH21" s="10" t="str">
        <f t="shared" si="2"/>
        <v xml:space="preserve">Бориспільський район, </v>
      </c>
      <c r="AI21" s="10" t="str">
        <f t="shared" si="3"/>
        <v xml:space="preserve">Київська обл., Бориспільський район, село Гора, вулиця Бориспіль-7, </v>
      </c>
      <c r="AJ21" s="10" t="s">
        <v>163</v>
      </c>
      <c r="AK21" s="15">
        <v>41531</v>
      </c>
      <c r="AL21" s="10">
        <v>5</v>
      </c>
      <c r="AM21" s="14" t="str">
        <f t="shared" si="4"/>
        <v>5 років</v>
      </c>
      <c r="AS21" s="10" t="s">
        <v>165</v>
      </c>
      <c r="BA21" s="10" t="s">
        <v>166</v>
      </c>
      <c r="BB21" s="16">
        <v>516906.3</v>
      </c>
      <c r="BC21" s="16">
        <v>513141.1</v>
      </c>
      <c r="BD21" s="17">
        <f t="shared" si="5"/>
        <v>0.99271589454413689</v>
      </c>
      <c r="BE21" s="16">
        <f t="shared" si="6"/>
        <v>5131.4110000000001</v>
      </c>
      <c r="BF21" s="10" t="str">
        <f t="shared" ref="BF21:BF39" si="8">IF(BD21&gt;=10%, "не потрібна", "потрібна оцінка")</f>
        <v>не потрібна</v>
      </c>
      <c r="BG21" s="10" t="s">
        <v>165</v>
      </c>
      <c r="BH21" s="16"/>
      <c r="BI21" s="15"/>
      <c r="BJ21" s="15"/>
      <c r="BK21" s="15"/>
      <c r="BR21" s="10" t="s">
        <v>167</v>
      </c>
      <c r="CD21" s="10" t="s">
        <v>165</v>
      </c>
      <c r="CH21" s="15">
        <v>44029</v>
      </c>
      <c r="CI21" s="10" t="s">
        <v>478</v>
      </c>
      <c r="CJ21" s="10" t="s">
        <v>169</v>
      </c>
      <c r="CM21" s="20">
        <v>44020</v>
      </c>
      <c r="CN21" s="10" t="s">
        <v>479</v>
      </c>
      <c r="CO21" s="15">
        <v>44043</v>
      </c>
      <c r="CP21" s="10">
        <v>510</v>
      </c>
      <c r="CS21" s="10" t="s">
        <v>169</v>
      </c>
      <c r="CT21" s="10">
        <v>50</v>
      </c>
      <c r="CU21" s="10" t="s">
        <v>223</v>
      </c>
      <c r="CV21" s="10" t="s">
        <v>202</v>
      </c>
      <c r="CW21" s="10" t="s">
        <v>202</v>
      </c>
      <c r="CX21" s="10" t="s">
        <v>172</v>
      </c>
      <c r="CY21" s="10" t="s">
        <v>202</v>
      </c>
      <c r="CZ21" s="10" t="s">
        <v>172</v>
      </c>
      <c r="DA21" s="10" t="s">
        <v>172</v>
      </c>
      <c r="DB21" s="10" t="s">
        <v>202</v>
      </c>
      <c r="DC21" s="10" t="s">
        <v>202</v>
      </c>
      <c r="DD21" s="10" t="s">
        <v>172</v>
      </c>
      <c r="DE21" s="10" t="s">
        <v>172</v>
      </c>
      <c r="DF21" s="10" t="s">
        <v>172</v>
      </c>
      <c r="DG21" s="10" t="s">
        <v>172</v>
      </c>
      <c r="DH21" s="10" t="s">
        <v>172</v>
      </c>
      <c r="DI21" s="10" t="s">
        <v>172</v>
      </c>
      <c r="DJ21" s="10" t="s">
        <v>224</v>
      </c>
      <c r="DK21" s="13" t="s">
        <v>480</v>
      </c>
      <c r="DL21" s="10" t="s">
        <v>457</v>
      </c>
      <c r="DM21" s="10" t="s">
        <v>457</v>
      </c>
      <c r="DN21" s="10" t="s">
        <v>457</v>
      </c>
      <c r="DO21" s="10" t="s">
        <v>457</v>
      </c>
      <c r="DP21" s="10" t="s">
        <v>457</v>
      </c>
      <c r="DQ21" s="10" t="s">
        <v>457</v>
      </c>
      <c r="DR21" s="10" t="s">
        <v>457</v>
      </c>
      <c r="DS21" s="10" t="s">
        <v>230</v>
      </c>
      <c r="DU21" s="10" t="s">
        <v>165</v>
      </c>
      <c r="EF21" s="10" t="s">
        <v>204</v>
      </c>
      <c r="EG21" s="13" t="s">
        <v>481</v>
      </c>
      <c r="EK21" s="10" t="s">
        <v>174</v>
      </c>
    </row>
    <row r="22" spans="1:145" ht="12.75">
      <c r="A22" s="10">
        <v>20</v>
      </c>
      <c r="B22" s="10">
        <v>5019</v>
      </c>
      <c r="D22" s="11">
        <v>44060.545278668986</v>
      </c>
      <c r="E22" s="10" t="s">
        <v>482</v>
      </c>
      <c r="F22" s="10" t="s">
        <v>443</v>
      </c>
      <c r="G22" s="10" t="s">
        <v>483</v>
      </c>
      <c r="H22" s="10" t="s">
        <v>149</v>
      </c>
      <c r="I22" s="10" t="s">
        <v>150</v>
      </c>
      <c r="J22" s="10" t="s">
        <v>177</v>
      </c>
      <c r="K22" s="10" t="s">
        <v>178</v>
      </c>
      <c r="L22" s="10">
        <v>4</v>
      </c>
      <c r="M22" s="10">
        <v>2777.2</v>
      </c>
      <c r="N22" s="10">
        <v>29.2</v>
      </c>
      <c r="O22" s="10">
        <v>29.2</v>
      </c>
      <c r="Q22" s="10" t="s">
        <v>484</v>
      </c>
      <c r="R22" s="13" t="s">
        <v>485</v>
      </c>
      <c r="S22" s="13" t="s">
        <v>486</v>
      </c>
      <c r="T22" s="10" t="s">
        <v>182</v>
      </c>
      <c r="U22" s="10" t="s">
        <v>487</v>
      </c>
      <c r="V22" s="18" t="s">
        <v>488</v>
      </c>
      <c r="W22" s="10" t="s">
        <v>489</v>
      </c>
      <c r="X22" s="10" t="s">
        <v>490</v>
      </c>
      <c r="Z22" s="10" t="s">
        <v>159</v>
      </c>
      <c r="AA22" s="10" t="s">
        <v>491</v>
      </c>
      <c r="AB22" s="10" t="s">
        <v>492</v>
      </c>
      <c r="AC22" s="10" t="s">
        <v>493</v>
      </c>
      <c r="AD22" s="10">
        <v>205</v>
      </c>
      <c r="AE22" s="10">
        <v>415</v>
      </c>
      <c r="AG22" s="14" t="str">
        <f t="shared" si="1"/>
        <v>Черкаська обл., Черкаси, бульвар Шевченка, 205</v>
      </c>
      <c r="AH22" s="10" t="str">
        <f t="shared" si="2"/>
        <v/>
      </c>
      <c r="AI22" s="10" t="str">
        <f t="shared" si="3"/>
        <v>Черкаська обл., місто Черкаси, бульвар Шевченка, 205</v>
      </c>
      <c r="AJ22" s="10" t="s">
        <v>270</v>
      </c>
      <c r="AK22" s="15"/>
      <c r="AL22" s="10" t="s">
        <v>164</v>
      </c>
      <c r="AM22" s="14" t="str">
        <f t="shared" si="4"/>
        <v>2 рік/років, 0 місяць/місяців, 364 день/днів</v>
      </c>
      <c r="AP22" s="10">
        <v>2</v>
      </c>
      <c r="AQ22" s="10">
        <v>0</v>
      </c>
      <c r="AR22" s="10">
        <v>364</v>
      </c>
      <c r="AS22" s="10" t="s">
        <v>165</v>
      </c>
      <c r="BA22" s="10" t="s">
        <v>166</v>
      </c>
      <c r="BB22" s="16">
        <v>7664.44</v>
      </c>
      <c r="BC22" s="16">
        <v>2255.4899999999998</v>
      </c>
      <c r="BD22" s="17">
        <f t="shared" si="5"/>
        <v>0.29427981692074046</v>
      </c>
      <c r="BE22" s="16">
        <f t="shared" si="6"/>
        <v>22.5549</v>
      </c>
      <c r="BF22" s="10" t="str">
        <f t="shared" si="8"/>
        <v>не потрібна</v>
      </c>
      <c r="BG22" s="10" t="s">
        <v>165</v>
      </c>
      <c r="BH22" s="16"/>
      <c r="BI22" s="15"/>
      <c r="BJ22" s="15"/>
      <c r="BK22" s="15"/>
      <c r="BR22" s="10" t="s">
        <v>193</v>
      </c>
      <c r="BV22" s="10" t="s">
        <v>194</v>
      </c>
      <c r="CB22" s="10" t="s">
        <v>494</v>
      </c>
      <c r="CD22" s="10" t="s">
        <v>165</v>
      </c>
      <c r="CH22" s="15">
        <v>44032</v>
      </c>
      <c r="CI22" s="10">
        <v>2</v>
      </c>
      <c r="CJ22" s="10" t="s">
        <v>495</v>
      </c>
      <c r="CK22" s="13" t="s">
        <v>496</v>
      </c>
      <c r="CL22" s="13" t="s">
        <v>497</v>
      </c>
      <c r="CO22" s="15">
        <v>43680</v>
      </c>
      <c r="CP22" s="10" t="s">
        <v>498</v>
      </c>
      <c r="CS22" s="10" t="s">
        <v>169</v>
      </c>
      <c r="CT22" s="10">
        <v>70</v>
      </c>
      <c r="CU22" s="10" t="s">
        <v>223</v>
      </c>
      <c r="CV22" s="10" t="s">
        <v>172</v>
      </c>
      <c r="CW22" s="10" t="s">
        <v>172</v>
      </c>
      <c r="CX22" s="10" t="s">
        <v>172</v>
      </c>
      <c r="CY22" s="10" t="s">
        <v>202</v>
      </c>
      <c r="CZ22" s="10" t="s">
        <v>172</v>
      </c>
      <c r="DA22" s="10" t="s">
        <v>172</v>
      </c>
      <c r="DB22" s="10" t="s">
        <v>172</v>
      </c>
      <c r="DC22" s="10" t="s">
        <v>172</v>
      </c>
      <c r="DD22" s="10" t="s">
        <v>172</v>
      </c>
      <c r="DE22" s="10" t="s">
        <v>172</v>
      </c>
      <c r="DF22" s="10" t="s">
        <v>202</v>
      </c>
      <c r="DG22" s="10" t="s">
        <v>172</v>
      </c>
      <c r="DH22" s="10" t="s">
        <v>172</v>
      </c>
      <c r="DI22" s="10" t="s">
        <v>172</v>
      </c>
      <c r="DJ22" s="10" t="s">
        <v>224</v>
      </c>
      <c r="DL22" s="10">
        <v>71011000441</v>
      </c>
      <c r="DM22" s="10">
        <v>148</v>
      </c>
      <c r="DN22" s="10">
        <v>127</v>
      </c>
      <c r="DO22" s="10" t="s">
        <v>499</v>
      </c>
      <c r="DP22" s="10" t="s">
        <v>499</v>
      </c>
      <c r="DQ22" s="10" t="s">
        <v>499</v>
      </c>
      <c r="DR22" s="10">
        <v>451</v>
      </c>
      <c r="DS22" s="10" t="s">
        <v>230</v>
      </c>
      <c r="DU22" s="10" t="s">
        <v>165</v>
      </c>
      <c r="EF22" s="10" t="s">
        <v>204</v>
      </c>
      <c r="EG22" s="13" t="s">
        <v>500</v>
      </c>
      <c r="EK22" s="10" t="s">
        <v>174</v>
      </c>
    </row>
    <row r="23" spans="1:145" ht="12.75">
      <c r="A23" s="10">
        <v>21</v>
      </c>
      <c r="B23" s="10">
        <v>5020</v>
      </c>
      <c r="D23" s="11">
        <v>44060.550873530097</v>
      </c>
      <c r="E23" s="10" t="s">
        <v>501</v>
      </c>
      <c r="F23" s="10" t="s">
        <v>207</v>
      </c>
      <c r="G23" s="10" t="s">
        <v>502</v>
      </c>
      <c r="H23" s="10" t="s">
        <v>149</v>
      </c>
      <c r="I23" s="10" t="s">
        <v>150</v>
      </c>
      <c r="J23" s="10" t="s">
        <v>177</v>
      </c>
      <c r="K23" s="10" t="s">
        <v>178</v>
      </c>
      <c r="L23" s="10">
        <v>1</v>
      </c>
      <c r="M23" s="10">
        <v>2193</v>
      </c>
      <c r="N23" s="10">
        <v>17.8</v>
      </c>
      <c r="O23" s="10">
        <v>17.8</v>
      </c>
      <c r="Q23" s="10" t="s">
        <v>503</v>
      </c>
      <c r="R23" s="13" t="s">
        <v>504</v>
      </c>
      <c r="S23" s="13" t="s">
        <v>505</v>
      </c>
      <c r="T23" s="10" t="s">
        <v>182</v>
      </c>
      <c r="U23" s="10" t="s">
        <v>506</v>
      </c>
      <c r="V23" s="10">
        <v>37437431</v>
      </c>
      <c r="W23" s="10" t="s">
        <v>157</v>
      </c>
      <c r="X23" s="10" t="s">
        <v>507</v>
      </c>
      <c r="Z23" s="10" t="s">
        <v>159</v>
      </c>
      <c r="AA23" s="10" t="s">
        <v>508</v>
      </c>
      <c r="AB23" s="10" t="s">
        <v>161</v>
      </c>
      <c r="AC23" s="10" t="s">
        <v>509</v>
      </c>
      <c r="AD23" s="10">
        <v>44</v>
      </c>
      <c r="AG23" s="14" t="str">
        <f t="shared" si="1"/>
        <v>Сумська обл., Глухів, вулиця Терещенків, 44</v>
      </c>
      <c r="AH23" s="10" t="str">
        <f t="shared" si="2"/>
        <v/>
      </c>
      <c r="AI23" s="10" t="str">
        <f t="shared" si="3"/>
        <v>Сумська обл., місто Глухів, вулиця Терещенків, 44</v>
      </c>
      <c r="AJ23" s="10" t="s">
        <v>163</v>
      </c>
      <c r="AK23" s="15">
        <v>43025</v>
      </c>
      <c r="AL23" s="10">
        <v>5</v>
      </c>
      <c r="AM23" s="14" t="str">
        <f t="shared" si="4"/>
        <v>5 років</v>
      </c>
      <c r="AS23" s="10" t="s">
        <v>165</v>
      </c>
      <c r="BA23" s="10" t="s">
        <v>166</v>
      </c>
      <c r="BB23" s="16">
        <v>11154.87</v>
      </c>
      <c r="BC23" s="16">
        <v>5298.46</v>
      </c>
      <c r="BD23" s="17">
        <f t="shared" si="5"/>
        <v>0.47499074395308949</v>
      </c>
      <c r="BE23" s="16">
        <f t="shared" si="6"/>
        <v>52.9846</v>
      </c>
      <c r="BF23" s="10" t="str">
        <f t="shared" si="8"/>
        <v>не потрібна</v>
      </c>
      <c r="BG23" s="10" t="s">
        <v>165</v>
      </c>
      <c r="BH23" s="16"/>
      <c r="BI23" s="15"/>
      <c r="BJ23" s="15"/>
      <c r="BK23" s="15"/>
      <c r="BR23" s="10" t="s">
        <v>193</v>
      </c>
      <c r="BV23" s="10" t="s">
        <v>194</v>
      </c>
      <c r="CB23" s="10" t="s">
        <v>510</v>
      </c>
      <c r="CC23" s="10" t="s">
        <v>511</v>
      </c>
      <c r="CD23" s="10" t="s">
        <v>165</v>
      </c>
      <c r="CH23" s="15">
        <v>43923</v>
      </c>
      <c r="CI23" s="10" t="s">
        <v>512</v>
      </c>
      <c r="CJ23" s="10" t="s">
        <v>169</v>
      </c>
      <c r="CM23" s="20">
        <v>43936</v>
      </c>
      <c r="CN23" s="10" t="s">
        <v>513</v>
      </c>
      <c r="CO23" s="15">
        <v>43984</v>
      </c>
      <c r="CP23" s="10">
        <v>717</v>
      </c>
      <c r="CS23" s="10" t="s">
        <v>169</v>
      </c>
      <c r="CT23" s="10">
        <v>1.5</v>
      </c>
      <c r="CU23" s="10" t="s">
        <v>273</v>
      </c>
      <c r="CV23" s="10" t="s">
        <v>202</v>
      </c>
      <c r="CW23" s="10" t="s">
        <v>202</v>
      </c>
      <c r="CX23" s="10" t="s">
        <v>172</v>
      </c>
      <c r="CY23" s="10" t="s">
        <v>202</v>
      </c>
      <c r="CZ23" s="10" t="s">
        <v>172</v>
      </c>
      <c r="DA23" s="10" t="s">
        <v>172</v>
      </c>
      <c r="DB23" s="10" t="s">
        <v>202</v>
      </c>
      <c r="DC23" s="10" t="s">
        <v>172</v>
      </c>
      <c r="DD23" s="10" t="s">
        <v>172</v>
      </c>
      <c r="DE23" s="10" t="s">
        <v>172</v>
      </c>
      <c r="DF23" s="10" t="s">
        <v>172</v>
      </c>
      <c r="DG23" s="10" t="s">
        <v>172</v>
      </c>
      <c r="DH23" s="10" t="s">
        <v>172</v>
      </c>
      <c r="DI23" s="10" t="s">
        <v>172</v>
      </c>
      <c r="DJ23" s="10" t="s">
        <v>224</v>
      </c>
      <c r="DK23" s="13" t="s">
        <v>514</v>
      </c>
      <c r="DL23" s="10" t="s">
        <v>515</v>
      </c>
      <c r="DM23" s="10" t="s">
        <v>516</v>
      </c>
      <c r="DN23" s="10" t="s">
        <v>517</v>
      </c>
      <c r="DO23" s="10" t="s">
        <v>518</v>
      </c>
      <c r="DP23" s="10" t="s">
        <v>518</v>
      </c>
      <c r="DQ23" s="10" t="s">
        <v>518</v>
      </c>
      <c r="DR23" s="10" t="s">
        <v>519</v>
      </c>
      <c r="DS23" s="10" t="s">
        <v>230</v>
      </c>
      <c r="DU23" s="10" t="s">
        <v>165</v>
      </c>
      <c r="EF23" s="10" t="s">
        <v>204</v>
      </c>
      <c r="EG23" s="13" t="s">
        <v>520</v>
      </c>
      <c r="EK23" s="10" t="s">
        <v>174</v>
      </c>
    </row>
    <row r="24" spans="1:145" ht="12.75">
      <c r="A24" s="10">
        <v>22</v>
      </c>
      <c r="B24" s="10">
        <v>5021</v>
      </c>
      <c r="D24" s="11">
        <v>44083.642092812501</v>
      </c>
      <c r="E24" s="10" t="s">
        <v>175</v>
      </c>
      <c r="F24" s="10" t="s">
        <v>147</v>
      </c>
      <c r="G24" s="10" t="s">
        <v>176</v>
      </c>
      <c r="H24" s="10" t="s">
        <v>149</v>
      </c>
      <c r="I24" s="10" t="s">
        <v>150</v>
      </c>
      <c r="J24" s="10" t="s">
        <v>177</v>
      </c>
      <c r="K24" s="10" t="s">
        <v>178</v>
      </c>
      <c r="L24" s="10">
        <v>1</v>
      </c>
      <c r="M24" s="10">
        <v>1713.6</v>
      </c>
      <c r="N24" s="10">
        <v>111.4</v>
      </c>
      <c r="Q24" s="10" t="s">
        <v>521</v>
      </c>
      <c r="R24" s="13" t="s">
        <v>522</v>
      </c>
      <c r="S24" s="13" t="s">
        <v>523</v>
      </c>
      <c r="T24" s="10" t="s">
        <v>182</v>
      </c>
      <c r="U24" s="10" t="s">
        <v>524</v>
      </c>
      <c r="V24" s="10">
        <v>32087941</v>
      </c>
      <c r="W24" s="10" t="s">
        <v>184</v>
      </c>
      <c r="X24" s="10" t="s">
        <v>185</v>
      </c>
      <c r="Z24" s="10" t="s">
        <v>159</v>
      </c>
      <c r="AA24" s="10" t="s">
        <v>186</v>
      </c>
      <c r="AB24" s="10" t="s">
        <v>525</v>
      </c>
      <c r="AC24" s="10"/>
      <c r="AD24" s="10" t="s">
        <v>526</v>
      </c>
      <c r="AF24" s="21" t="s">
        <v>527</v>
      </c>
      <c r="AG24" s="14" t="str">
        <f t="shared" si="1"/>
        <v>микрорайон «Молодіжний»</v>
      </c>
      <c r="AH24" s="10" t="str">
        <f t="shared" si="2"/>
        <v/>
      </c>
      <c r="AI24" s="10" t="str">
        <f t="shared" si="3"/>
        <v>Донецька обл., місто Мирноград, вулиця відсутня , 17А</v>
      </c>
      <c r="AJ24" s="10" t="s">
        <v>219</v>
      </c>
      <c r="AK24" s="20">
        <v>40273</v>
      </c>
      <c r="AL24" s="10" t="s">
        <v>164</v>
      </c>
      <c r="AM24" s="14" t="str">
        <f t="shared" si="4"/>
        <v>2 рік/років, 0 місяць/місяців, 360 день/днів</v>
      </c>
      <c r="AP24" s="10">
        <v>2</v>
      </c>
      <c r="AQ24" s="10">
        <v>0</v>
      </c>
      <c r="AR24" s="10">
        <v>360</v>
      </c>
      <c r="AS24" s="10" t="s">
        <v>165</v>
      </c>
      <c r="BA24" s="10" t="s">
        <v>166</v>
      </c>
      <c r="BB24" s="16">
        <v>28877.08</v>
      </c>
      <c r="BC24" s="16">
        <v>2887.71</v>
      </c>
      <c r="BD24" s="17">
        <f t="shared" si="5"/>
        <v>0.10000006925908021</v>
      </c>
      <c r="BE24" s="16">
        <f t="shared" si="6"/>
        <v>28.877100000000002</v>
      </c>
      <c r="BF24" s="10" t="str">
        <f t="shared" si="8"/>
        <v>не потрібна</v>
      </c>
      <c r="BG24" s="10" t="s">
        <v>169</v>
      </c>
      <c r="BH24" s="16">
        <v>229751</v>
      </c>
      <c r="BI24" s="20">
        <v>43769</v>
      </c>
      <c r="BJ24" s="20">
        <v>43841</v>
      </c>
      <c r="BK24" s="20">
        <v>43841</v>
      </c>
      <c r="BL24" s="10" t="s">
        <v>342</v>
      </c>
      <c r="BR24" s="10" t="s">
        <v>167</v>
      </c>
      <c r="CD24" s="10" t="s">
        <v>165</v>
      </c>
      <c r="CH24" s="20">
        <v>43994</v>
      </c>
      <c r="CI24" s="10" t="s">
        <v>528</v>
      </c>
      <c r="CJ24" s="10" t="s">
        <v>169</v>
      </c>
      <c r="CM24" s="20">
        <v>43770</v>
      </c>
      <c r="CN24" s="10" t="s">
        <v>529</v>
      </c>
      <c r="CO24" s="20">
        <v>44014</v>
      </c>
      <c r="CP24" s="18" t="s">
        <v>530</v>
      </c>
      <c r="CQ24" s="10" t="s">
        <v>199</v>
      </c>
      <c r="CR24" s="13" t="s">
        <v>531</v>
      </c>
      <c r="CS24" s="10" t="s">
        <v>169</v>
      </c>
      <c r="CT24" s="10">
        <v>62.34</v>
      </c>
      <c r="CU24" s="10" t="s">
        <v>223</v>
      </c>
      <c r="CV24" s="10" t="s">
        <v>202</v>
      </c>
      <c r="CW24" s="10" t="s">
        <v>202</v>
      </c>
      <c r="CX24" s="10" t="s">
        <v>172</v>
      </c>
      <c r="CY24" s="10" t="s">
        <v>172</v>
      </c>
      <c r="CZ24" s="10" t="s">
        <v>202</v>
      </c>
      <c r="DA24" s="10" t="s">
        <v>172</v>
      </c>
      <c r="DB24" s="10" t="s">
        <v>172</v>
      </c>
      <c r="DC24" s="10" t="s">
        <v>172</v>
      </c>
      <c r="DD24" s="10" t="s">
        <v>172</v>
      </c>
      <c r="DE24" s="10" t="s">
        <v>172</v>
      </c>
      <c r="DF24" s="10" t="s">
        <v>172</v>
      </c>
      <c r="DG24" s="10" t="s">
        <v>172</v>
      </c>
      <c r="DH24" s="10" t="s">
        <v>172</v>
      </c>
      <c r="DI24" s="10" t="s">
        <v>172</v>
      </c>
      <c r="DJ24" s="10" t="s">
        <v>165</v>
      </c>
      <c r="DT24" s="13" t="s">
        <v>532</v>
      </c>
      <c r="DU24" s="10" t="s">
        <v>165</v>
      </c>
      <c r="EF24" s="10" t="s">
        <v>204</v>
      </c>
      <c r="EG24" s="13" t="s">
        <v>533</v>
      </c>
      <c r="EK24" s="10" t="s">
        <v>174</v>
      </c>
    </row>
    <row r="25" spans="1:145" ht="12.75">
      <c r="A25" s="10">
        <v>23</v>
      </c>
      <c r="B25" s="10">
        <v>5022</v>
      </c>
      <c r="D25" s="11">
        <v>44060.562999282411</v>
      </c>
      <c r="E25" s="10" t="s">
        <v>146</v>
      </c>
      <c r="F25" s="10" t="s">
        <v>147</v>
      </c>
      <c r="G25" s="10" t="s">
        <v>148</v>
      </c>
      <c r="H25" s="10" t="s">
        <v>149</v>
      </c>
      <c r="I25" s="10" t="s">
        <v>150</v>
      </c>
      <c r="J25" s="10" t="s">
        <v>334</v>
      </c>
      <c r="N25" s="10">
        <v>9</v>
      </c>
      <c r="P25" s="10" t="s">
        <v>534</v>
      </c>
      <c r="Q25" s="10" t="s">
        <v>534</v>
      </c>
      <c r="R25" s="13" t="s">
        <v>535</v>
      </c>
      <c r="S25" s="13" t="s">
        <v>536</v>
      </c>
      <c r="T25" s="10" t="s">
        <v>182</v>
      </c>
      <c r="U25" s="10" t="s">
        <v>537</v>
      </c>
      <c r="V25" s="18" t="s">
        <v>538</v>
      </c>
      <c r="W25" s="10" t="s">
        <v>311</v>
      </c>
      <c r="X25" s="10" t="s">
        <v>158</v>
      </c>
      <c r="Z25" s="10" t="s">
        <v>159</v>
      </c>
      <c r="AA25" s="10" t="s">
        <v>312</v>
      </c>
      <c r="AB25" s="10" t="s">
        <v>289</v>
      </c>
      <c r="AC25" s="10" t="s">
        <v>539</v>
      </c>
      <c r="AD25" s="10">
        <v>24</v>
      </c>
      <c r="AG25" s="14" t="str">
        <f t="shared" si="1"/>
        <v>Харківська обл., Харків, проспект Московський, 24</v>
      </c>
      <c r="AH25" s="10" t="str">
        <f t="shared" si="2"/>
        <v/>
      </c>
      <c r="AI25" s="10" t="str">
        <f t="shared" si="3"/>
        <v>Харківська обл., місто Харків, проспект Московський, 24</v>
      </c>
      <c r="AJ25" s="10" t="s">
        <v>270</v>
      </c>
      <c r="AK25" s="15"/>
      <c r="AL25" s="10" t="s">
        <v>164</v>
      </c>
      <c r="AM25" s="14" t="str">
        <f t="shared" si="4"/>
        <v>2 рік/років, 11 місяць/місяців, 0 день/днів</v>
      </c>
      <c r="AP25" s="10">
        <v>2</v>
      </c>
      <c r="AQ25" s="10">
        <v>11</v>
      </c>
      <c r="AR25" s="10">
        <v>0</v>
      </c>
      <c r="AS25" s="10" t="s">
        <v>165</v>
      </c>
      <c r="BA25" s="10" t="s">
        <v>166</v>
      </c>
      <c r="BB25" s="16">
        <v>20876.96</v>
      </c>
      <c r="BC25" s="16">
        <v>18778.84</v>
      </c>
      <c r="BD25" s="17">
        <f t="shared" si="5"/>
        <v>0.89950069358757223</v>
      </c>
      <c r="BE25" s="16">
        <f t="shared" si="6"/>
        <v>187.7884</v>
      </c>
      <c r="BF25" s="10" t="str">
        <f t="shared" si="8"/>
        <v>не потрібна</v>
      </c>
      <c r="BG25" s="10" t="s">
        <v>169</v>
      </c>
      <c r="BH25" s="16">
        <v>38500</v>
      </c>
      <c r="BI25" s="15">
        <v>43738</v>
      </c>
      <c r="BJ25" s="15">
        <v>43822</v>
      </c>
      <c r="BK25" s="15">
        <v>43819</v>
      </c>
      <c r="BR25" s="10" t="s">
        <v>193</v>
      </c>
      <c r="BV25" s="10" t="s">
        <v>242</v>
      </c>
      <c r="BY25" s="10" t="s">
        <v>317</v>
      </c>
      <c r="BZ25" s="10" t="s">
        <v>169</v>
      </c>
      <c r="CA25" s="10" t="s">
        <v>540</v>
      </c>
      <c r="CD25" s="10" t="s">
        <v>165</v>
      </c>
      <c r="CH25" s="15">
        <v>43894</v>
      </c>
      <c r="CI25" s="10">
        <v>82</v>
      </c>
      <c r="CJ25" s="10" t="s">
        <v>169</v>
      </c>
      <c r="CM25" s="20">
        <v>43762</v>
      </c>
      <c r="CN25" s="10" t="s">
        <v>541</v>
      </c>
      <c r="CO25" s="15">
        <v>43922</v>
      </c>
      <c r="CP25" s="18" t="s">
        <v>542</v>
      </c>
      <c r="CS25" s="10" t="s">
        <v>169</v>
      </c>
      <c r="CT25" s="10">
        <v>16</v>
      </c>
      <c r="CU25" s="10" t="s">
        <v>273</v>
      </c>
      <c r="CV25" s="10" t="s">
        <v>202</v>
      </c>
      <c r="CW25" s="10" t="s">
        <v>202</v>
      </c>
      <c r="CX25" s="10" t="s">
        <v>172</v>
      </c>
      <c r="CY25" s="10" t="s">
        <v>202</v>
      </c>
      <c r="CZ25" s="10" t="s">
        <v>172</v>
      </c>
      <c r="DA25" s="10" t="s">
        <v>202</v>
      </c>
      <c r="DB25" s="10" t="s">
        <v>202</v>
      </c>
      <c r="DC25" s="10" t="s">
        <v>172</v>
      </c>
      <c r="DD25" s="10" t="s">
        <v>202</v>
      </c>
      <c r="DE25" s="10" t="s">
        <v>172</v>
      </c>
      <c r="DF25" s="10" t="s">
        <v>202</v>
      </c>
      <c r="DG25" s="10" t="s">
        <v>172</v>
      </c>
      <c r="DH25" s="10" t="s">
        <v>172</v>
      </c>
      <c r="DI25" s="10" t="s">
        <v>172</v>
      </c>
      <c r="DJ25" s="21" t="s">
        <v>165</v>
      </c>
      <c r="DT25" s="13" t="s">
        <v>543</v>
      </c>
      <c r="DU25" s="10" t="s">
        <v>165</v>
      </c>
      <c r="EF25" s="10" t="s">
        <v>254</v>
      </c>
      <c r="EK25" s="10" t="s">
        <v>174</v>
      </c>
    </row>
    <row r="26" spans="1:145" ht="12.75">
      <c r="A26" s="10">
        <v>24</v>
      </c>
      <c r="B26" s="10">
        <v>5023</v>
      </c>
      <c r="D26" s="11">
        <v>44060.565243761579</v>
      </c>
      <c r="E26" s="10" t="s">
        <v>442</v>
      </c>
      <c r="F26" s="10" t="s">
        <v>443</v>
      </c>
      <c r="G26" s="10" t="s">
        <v>444</v>
      </c>
      <c r="H26" s="10" t="s">
        <v>149</v>
      </c>
      <c r="I26" s="10" t="s">
        <v>150</v>
      </c>
      <c r="J26" s="10" t="s">
        <v>334</v>
      </c>
      <c r="N26" s="10">
        <v>14.8</v>
      </c>
      <c r="O26" s="10">
        <v>14.8</v>
      </c>
      <c r="P26" s="10" t="s">
        <v>544</v>
      </c>
      <c r="Q26" s="10" t="s">
        <v>544</v>
      </c>
      <c r="R26" s="13" t="s">
        <v>545</v>
      </c>
      <c r="S26" s="13" t="s">
        <v>546</v>
      </c>
      <c r="T26" s="10" t="s">
        <v>182</v>
      </c>
      <c r="U26" s="10" t="s">
        <v>473</v>
      </c>
      <c r="V26" s="10">
        <v>20572069</v>
      </c>
      <c r="W26" s="10" t="s">
        <v>474</v>
      </c>
      <c r="X26" s="10" t="s">
        <v>450</v>
      </c>
      <c r="Y26" s="10" t="s">
        <v>475</v>
      </c>
      <c r="Z26" s="10" t="s">
        <v>416</v>
      </c>
      <c r="AA26" s="10" t="s">
        <v>476</v>
      </c>
      <c r="AB26" s="10" t="s">
        <v>161</v>
      </c>
      <c r="AC26" s="10" t="s">
        <v>477</v>
      </c>
      <c r="AF26" s="26"/>
      <c r="AG26" s="14" t="str">
        <f t="shared" si="1"/>
        <v xml:space="preserve">Київська обл., Гора, вулиця Бориспіль-7, </v>
      </c>
      <c r="AH26" s="10" t="str">
        <f t="shared" si="2"/>
        <v xml:space="preserve">Бориспільський район, </v>
      </c>
      <c r="AI26" s="10" t="str">
        <f t="shared" si="3"/>
        <v xml:space="preserve">Київська обл., Бориспільський район, село Гора, вулиця Бориспіль-7, </v>
      </c>
      <c r="AJ26" s="10" t="s">
        <v>163</v>
      </c>
      <c r="AK26" s="15">
        <v>41531</v>
      </c>
      <c r="AL26" s="10">
        <v>5</v>
      </c>
      <c r="AM26" s="14" t="str">
        <f t="shared" si="4"/>
        <v>5 років</v>
      </c>
      <c r="AS26" s="10" t="s">
        <v>165</v>
      </c>
      <c r="BA26" s="10" t="s">
        <v>166</v>
      </c>
      <c r="BB26" s="16">
        <v>765021.32</v>
      </c>
      <c r="BC26" s="16">
        <v>759448.83</v>
      </c>
      <c r="BD26" s="17">
        <f t="shared" si="5"/>
        <v>0.99271590234896989</v>
      </c>
      <c r="BE26" s="16">
        <f t="shared" si="6"/>
        <v>7594.4883</v>
      </c>
      <c r="BF26" s="10" t="str">
        <f t="shared" si="8"/>
        <v>не потрібна</v>
      </c>
      <c r="BG26" s="10" t="s">
        <v>165</v>
      </c>
      <c r="BH26" s="16"/>
      <c r="BI26" s="15"/>
      <c r="BJ26" s="15"/>
      <c r="BK26" s="15"/>
      <c r="BR26" s="10" t="s">
        <v>167</v>
      </c>
      <c r="CD26" s="10" t="s">
        <v>165</v>
      </c>
      <c r="CH26" s="15">
        <v>44029</v>
      </c>
      <c r="CI26" s="10" t="s">
        <v>478</v>
      </c>
      <c r="CJ26" s="10" t="s">
        <v>169</v>
      </c>
      <c r="CM26" s="20">
        <v>44020</v>
      </c>
      <c r="CN26" s="10" t="s">
        <v>479</v>
      </c>
      <c r="CO26" s="15">
        <v>44043</v>
      </c>
      <c r="CP26" s="10">
        <v>510</v>
      </c>
      <c r="CS26" s="10" t="s">
        <v>169</v>
      </c>
      <c r="CT26" s="10">
        <v>50</v>
      </c>
      <c r="CU26" s="10" t="s">
        <v>223</v>
      </c>
      <c r="CV26" s="10" t="s">
        <v>202</v>
      </c>
      <c r="CW26" s="10" t="s">
        <v>202</v>
      </c>
      <c r="CX26" s="10" t="s">
        <v>172</v>
      </c>
      <c r="CY26" s="10" t="s">
        <v>202</v>
      </c>
      <c r="CZ26" s="10" t="s">
        <v>172</v>
      </c>
      <c r="DA26" s="10" t="s">
        <v>172</v>
      </c>
      <c r="DB26" s="10" t="s">
        <v>202</v>
      </c>
      <c r="DC26" s="10" t="s">
        <v>202</v>
      </c>
      <c r="DD26" s="10" t="s">
        <v>172</v>
      </c>
      <c r="DE26" s="10" t="s">
        <v>172</v>
      </c>
      <c r="DF26" s="10" t="s">
        <v>172</v>
      </c>
      <c r="DG26" s="10" t="s">
        <v>172</v>
      </c>
      <c r="DH26" s="10" t="s">
        <v>172</v>
      </c>
      <c r="DI26" s="10" t="s">
        <v>172</v>
      </c>
      <c r="DJ26" s="10" t="s">
        <v>224</v>
      </c>
      <c r="DK26" s="13" t="s">
        <v>547</v>
      </c>
      <c r="DL26" s="10" t="s">
        <v>457</v>
      </c>
      <c r="DM26" s="10" t="s">
        <v>457</v>
      </c>
      <c r="DN26" s="10" t="s">
        <v>457</v>
      </c>
      <c r="DO26" s="10" t="s">
        <v>457</v>
      </c>
      <c r="DP26" s="10" t="s">
        <v>457</v>
      </c>
      <c r="DQ26" s="10" t="s">
        <v>457</v>
      </c>
      <c r="DR26" s="10" t="s">
        <v>457</v>
      </c>
      <c r="DS26" s="10" t="s">
        <v>230</v>
      </c>
      <c r="DU26" s="10" t="s">
        <v>165</v>
      </c>
      <c r="EF26" s="10" t="s">
        <v>204</v>
      </c>
      <c r="EG26" s="13" t="s">
        <v>548</v>
      </c>
      <c r="EK26" s="10" t="s">
        <v>174</v>
      </c>
    </row>
    <row r="27" spans="1:145" ht="12.75">
      <c r="A27" s="10">
        <v>25</v>
      </c>
      <c r="B27" s="10">
        <v>5024</v>
      </c>
      <c r="D27" s="11">
        <v>44060.569536284718</v>
      </c>
      <c r="E27" s="10" t="s">
        <v>501</v>
      </c>
      <c r="F27" s="10" t="s">
        <v>207</v>
      </c>
      <c r="G27" s="10" t="s">
        <v>502</v>
      </c>
      <c r="H27" s="10" t="s">
        <v>149</v>
      </c>
      <c r="I27" s="10" t="s">
        <v>150</v>
      </c>
      <c r="J27" s="10" t="s">
        <v>177</v>
      </c>
      <c r="K27" s="10" t="s">
        <v>178</v>
      </c>
      <c r="L27" s="10">
        <v>1</v>
      </c>
      <c r="M27" s="10">
        <v>8890.6</v>
      </c>
      <c r="N27" s="10">
        <v>6</v>
      </c>
      <c r="O27" s="10">
        <v>6</v>
      </c>
      <c r="Q27" s="10" t="s">
        <v>549</v>
      </c>
      <c r="R27" s="27" t="s">
        <v>550</v>
      </c>
      <c r="S27" s="13" t="s">
        <v>551</v>
      </c>
      <c r="T27" s="10" t="s">
        <v>182</v>
      </c>
      <c r="U27" s="10" t="s">
        <v>552</v>
      </c>
      <c r="V27" s="18" t="s">
        <v>553</v>
      </c>
      <c r="W27" s="10" t="s">
        <v>311</v>
      </c>
      <c r="X27" s="10" t="s">
        <v>507</v>
      </c>
      <c r="Z27" s="10" t="s">
        <v>159</v>
      </c>
      <c r="AA27" s="10" t="s">
        <v>554</v>
      </c>
      <c r="AB27" s="10" t="s">
        <v>161</v>
      </c>
      <c r="AC27" s="10" t="s">
        <v>555</v>
      </c>
      <c r="AD27" s="10">
        <v>7</v>
      </c>
      <c r="AG27" s="14" t="str">
        <f t="shared" si="1"/>
        <v>Сумська обл., Суми, вулиця Замостянська, 7</v>
      </c>
      <c r="AH27" s="10" t="str">
        <f t="shared" si="2"/>
        <v/>
      </c>
      <c r="AI27" s="10" t="str">
        <f t="shared" si="3"/>
        <v>Сумська обл., місто Суми, вулиця Замостянська, 7</v>
      </c>
      <c r="AJ27" s="10" t="s">
        <v>270</v>
      </c>
      <c r="AK27" s="15"/>
      <c r="AL27" s="10" t="s">
        <v>164</v>
      </c>
      <c r="AM27" s="14" t="str">
        <f t="shared" si="4"/>
        <v>2 рік/років, 11 місяць/місяців, 0 день/днів</v>
      </c>
      <c r="AP27" s="10">
        <v>2</v>
      </c>
      <c r="AQ27" s="10">
        <v>11</v>
      </c>
      <c r="AR27" s="10">
        <v>0</v>
      </c>
      <c r="AS27" s="10" t="s">
        <v>165</v>
      </c>
      <c r="BA27" s="10" t="s">
        <v>166</v>
      </c>
      <c r="BB27" s="16">
        <v>178503.96</v>
      </c>
      <c r="BC27" s="16">
        <v>42464.480000000003</v>
      </c>
      <c r="BD27" s="17">
        <f t="shared" si="5"/>
        <v>0.2378909689174403</v>
      </c>
      <c r="BE27" s="16">
        <f t="shared" si="6"/>
        <v>424.64480000000003</v>
      </c>
      <c r="BF27" s="10" t="str">
        <f t="shared" si="8"/>
        <v>не потрібна</v>
      </c>
      <c r="BG27" s="10" t="s">
        <v>165</v>
      </c>
      <c r="BH27" s="16"/>
      <c r="BI27" s="15"/>
      <c r="BJ27" s="15"/>
      <c r="BK27" s="15"/>
      <c r="BR27" s="10" t="s">
        <v>193</v>
      </c>
      <c r="BV27" s="10" t="s">
        <v>242</v>
      </c>
      <c r="BY27" s="10" t="s">
        <v>317</v>
      </c>
      <c r="CA27" s="10" t="s">
        <v>556</v>
      </c>
      <c r="CD27" s="10" t="s">
        <v>165</v>
      </c>
      <c r="CH27" s="15">
        <v>44050</v>
      </c>
      <c r="CI27" s="10" t="s">
        <v>557</v>
      </c>
      <c r="CJ27" s="10" t="s">
        <v>169</v>
      </c>
      <c r="CM27" s="20">
        <v>43999</v>
      </c>
      <c r="CN27" s="10" t="s">
        <v>558</v>
      </c>
      <c r="CO27" s="15">
        <v>44055</v>
      </c>
      <c r="CP27" s="10">
        <v>1077</v>
      </c>
      <c r="CS27" s="10" t="s">
        <v>169</v>
      </c>
      <c r="CT27" s="10">
        <v>52</v>
      </c>
      <c r="CU27" s="10" t="s">
        <v>223</v>
      </c>
      <c r="CV27" s="10" t="s">
        <v>202</v>
      </c>
      <c r="CW27" s="10" t="s">
        <v>202</v>
      </c>
      <c r="CX27" s="10" t="s">
        <v>172</v>
      </c>
      <c r="CY27" s="10" t="s">
        <v>202</v>
      </c>
      <c r="CZ27" s="10" t="s">
        <v>172</v>
      </c>
      <c r="DA27" s="10" t="s">
        <v>172</v>
      </c>
      <c r="DB27" s="10" t="s">
        <v>172</v>
      </c>
      <c r="DC27" s="10" t="s">
        <v>172</v>
      </c>
      <c r="DD27" s="10" t="s">
        <v>172</v>
      </c>
      <c r="DE27" s="10" t="s">
        <v>172</v>
      </c>
      <c r="DF27" s="10" t="s">
        <v>172</v>
      </c>
      <c r="DG27" s="10" t="s">
        <v>172</v>
      </c>
      <c r="DH27" s="10" t="s">
        <v>172</v>
      </c>
      <c r="DI27" s="10" t="s">
        <v>172</v>
      </c>
      <c r="DJ27" s="10" t="s">
        <v>224</v>
      </c>
      <c r="DK27" s="13" t="s">
        <v>559</v>
      </c>
      <c r="DL27" s="10" t="s">
        <v>560</v>
      </c>
      <c r="DM27" s="10" t="s">
        <v>561</v>
      </c>
      <c r="DN27" s="10" t="s">
        <v>562</v>
      </c>
      <c r="DO27" s="10" t="s">
        <v>561</v>
      </c>
      <c r="DP27" s="10" t="s">
        <v>518</v>
      </c>
      <c r="DQ27" s="10" t="s">
        <v>518</v>
      </c>
      <c r="DR27" s="10" t="s">
        <v>563</v>
      </c>
      <c r="DS27" s="10" t="s">
        <v>230</v>
      </c>
      <c r="DU27" s="10" t="s">
        <v>165</v>
      </c>
      <c r="EF27" s="10" t="s">
        <v>254</v>
      </c>
      <c r="EK27" s="10" t="s">
        <v>174</v>
      </c>
      <c r="EO27" s="13" t="s">
        <v>564</v>
      </c>
    </row>
    <row r="28" spans="1:145" ht="12.75">
      <c r="A28" s="10">
        <v>26</v>
      </c>
      <c r="B28" s="10">
        <v>5025</v>
      </c>
      <c r="D28" s="11">
        <v>44060.570293576384</v>
      </c>
      <c r="E28" s="10" t="s">
        <v>257</v>
      </c>
      <c r="F28" s="10" t="s">
        <v>258</v>
      </c>
      <c r="G28" s="10" t="s">
        <v>259</v>
      </c>
      <c r="H28" s="10" t="s">
        <v>149</v>
      </c>
      <c r="I28" s="10" t="s">
        <v>150</v>
      </c>
      <c r="J28" s="10" t="s">
        <v>177</v>
      </c>
      <c r="K28" s="10" t="s">
        <v>178</v>
      </c>
      <c r="L28" s="10">
        <v>1</v>
      </c>
      <c r="M28" s="10">
        <v>1031.8</v>
      </c>
      <c r="N28" s="10">
        <v>37.5</v>
      </c>
      <c r="O28" s="10">
        <v>37.5</v>
      </c>
      <c r="Q28" s="10" t="s">
        <v>565</v>
      </c>
      <c r="R28" s="13" t="s">
        <v>566</v>
      </c>
      <c r="S28" s="13" t="s">
        <v>567</v>
      </c>
      <c r="T28" s="10" t="s">
        <v>182</v>
      </c>
      <c r="U28" s="10" t="s">
        <v>568</v>
      </c>
      <c r="V28" s="18" t="s">
        <v>569</v>
      </c>
      <c r="W28" s="10" t="s">
        <v>311</v>
      </c>
      <c r="X28" s="10" t="s">
        <v>266</v>
      </c>
      <c r="Z28" s="10" t="s">
        <v>159</v>
      </c>
      <c r="AA28" s="10" t="s">
        <v>267</v>
      </c>
      <c r="AB28" s="10" t="s">
        <v>161</v>
      </c>
      <c r="AC28" s="10" t="s">
        <v>570</v>
      </c>
      <c r="AD28" s="10">
        <v>53</v>
      </c>
      <c r="AG28" s="14" t="str">
        <f t="shared" si="1"/>
        <v>м. Київ, Київ, вулиця Гарматна, 53</v>
      </c>
      <c r="AH28" s="10" t="str">
        <f t="shared" si="2"/>
        <v/>
      </c>
      <c r="AI28" s="10" t="str">
        <f t="shared" si="3"/>
        <v>м. Київ, місто Київ, вулиця Гарматна, 53</v>
      </c>
      <c r="AJ28" s="10" t="s">
        <v>270</v>
      </c>
      <c r="AK28" s="15"/>
      <c r="AL28" s="10" t="s">
        <v>164</v>
      </c>
      <c r="AM28" s="14" t="str">
        <f t="shared" si="4"/>
        <v>2 рік/років, 11 місяць/місяців, 0 день/днів</v>
      </c>
      <c r="AP28" s="10">
        <v>2</v>
      </c>
      <c r="AQ28" s="10">
        <v>11</v>
      </c>
      <c r="AR28" s="10">
        <v>0</v>
      </c>
      <c r="AS28" s="10" t="s">
        <v>165</v>
      </c>
      <c r="BA28" s="10" t="s">
        <v>166</v>
      </c>
      <c r="BB28" s="16">
        <v>74747.81</v>
      </c>
      <c r="BC28" s="16">
        <v>740.1</v>
      </c>
      <c r="BD28" s="17">
        <f t="shared" si="5"/>
        <v>9.9012934291987965E-3</v>
      </c>
      <c r="BE28" s="16">
        <f t="shared" si="6"/>
        <v>6950</v>
      </c>
      <c r="BF28" s="10" t="str">
        <f t="shared" si="8"/>
        <v>потрібна оцінка</v>
      </c>
      <c r="BG28" s="10" t="s">
        <v>169</v>
      </c>
      <c r="BH28" s="16">
        <v>695000</v>
      </c>
      <c r="BI28" s="15">
        <v>43769</v>
      </c>
      <c r="BJ28" s="15">
        <v>43790</v>
      </c>
      <c r="BK28" s="15">
        <v>43790</v>
      </c>
      <c r="BR28" s="10" t="s">
        <v>193</v>
      </c>
      <c r="BV28" s="10" t="s">
        <v>242</v>
      </c>
      <c r="BY28" s="10" t="s">
        <v>317</v>
      </c>
      <c r="BZ28" s="10" t="s">
        <v>169</v>
      </c>
      <c r="CA28" s="10" t="s">
        <v>571</v>
      </c>
      <c r="CD28" s="10" t="s">
        <v>165</v>
      </c>
      <c r="CH28" s="15">
        <v>43719</v>
      </c>
      <c r="CI28" s="10" t="s">
        <v>572</v>
      </c>
      <c r="CJ28" s="10" t="s">
        <v>169</v>
      </c>
      <c r="CM28" s="20">
        <v>43819</v>
      </c>
      <c r="CN28" s="10" t="s">
        <v>573</v>
      </c>
      <c r="CO28" s="15">
        <v>44048</v>
      </c>
      <c r="CP28" s="10">
        <v>428</v>
      </c>
      <c r="CS28" s="10" t="s">
        <v>169</v>
      </c>
      <c r="CT28" s="10">
        <v>16</v>
      </c>
      <c r="CU28" s="10" t="s">
        <v>273</v>
      </c>
      <c r="CV28" s="10" t="s">
        <v>202</v>
      </c>
      <c r="CW28" s="10" t="s">
        <v>202</v>
      </c>
      <c r="CX28" s="10" t="s">
        <v>172</v>
      </c>
      <c r="CY28" s="10" t="s">
        <v>202</v>
      </c>
      <c r="CZ28" s="10" t="s">
        <v>172</v>
      </c>
      <c r="DA28" s="10" t="s">
        <v>172</v>
      </c>
      <c r="DB28" s="10" t="s">
        <v>172</v>
      </c>
      <c r="DC28" s="10" t="s">
        <v>172</v>
      </c>
      <c r="DD28" s="10" t="s">
        <v>202</v>
      </c>
      <c r="DE28" s="10" t="s">
        <v>172</v>
      </c>
      <c r="DF28" s="10" t="s">
        <v>172</v>
      </c>
      <c r="DG28" s="10" t="s">
        <v>172</v>
      </c>
      <c r="DH28" s="10" t="s">
        <v>172</v>
      </c>
      <c r="DI28" s="10" t="s">
        <v>172</v>
      </c>
      <c r="DJ28" s="10" t="s">
        <v>165</v>
      </c>
      <c r="DT28" s="13" t="s">
        <v>574</v>
      </c>
      <c r="DU28" s="10" t="s">
        <v>165</v>
      </c>
      <c r="EF28" s="10" t="s">
        <v>165</v>
      </c>
      <c r="EK28" s="10" t="s">
        <v>174</v>
      </c>
    </row>
    <row r="29" spans="1:145" ht="12.75">
      <c r="A29" s="10">
        <v>27</v>
      </c>
      <c r="B29" s="10">
        <v>5026</v>
      </c>
      <c r="D29" s="11">
        <v>44060.572527916665</v>
      </c>
      <c r="E29" s="10" t="s">
        <v>442</v>
      </c>
      <c r="F29" s="10" t="s">
        <v>443</v>
      </c>
      <c r="G29" s="10" t="s">
        <v>444</v>
      </c>
      <c r="H29" s="10" t="s">
        <v>149</v>
      </c>
      <c r="I29" s="10" t="s">
        <v>150</v>
      </c>
      <c r="J29" s="10" t="s">
        <v>334</v>
      </c>
      <c r="N29" s="10">
        <v>25.3</v>
      </c>
      <c r="O29" s="10">
        <v>25.3</v>
      </c>
      <c r="P29" s="10" t="s">
        <v>575</v>
      </c>
      <c r="Q29" s="10" t="s">
        <v>575</v>
      </c>
      <c r="R29" s="13" t="s">
        <v>576</v>
      </c>
      <c r="S29" s="13" t="s">
        <v>577</v>
      </c>
      <c r="T29" s="10" t="s">
        <v>182</v>
      </c>
      <c r="U29" s="10" t="s">
        <v>473</v>
      </c>
      <c r="V29" s="10">
        <v>20572069</v>
      </c>
      <c r="W29" s="10" t="s">
        <v>474</v>
      </c>
      <c r="X29" s="10" t="s">
        <v>450</v>
      </c>
      <c r="Y29" s="10" t="s">
        <v>475</v>
      </c>
      <c r="Z29" s="10" t="s">
        <v>416</v>
      </c>
      <c r="AA29" s="10" t="s">
        <v>476</v>
      </c>
      <c r="AB29" s="10" t="s">
        <v>161</v>
      </c>
      <c r="AC29" s="10" t="s">
        <v>477</v>
      </c>
      <c r="AG29" s="14" t="str">
        <f t="shared" si="1"/>
        <v xml:space="preserve">Київська обл., Гора, вулиця Бориспіль-7, </v>
      </c>
      <c r="AH29" s="10" t="str">
        <f t="shared" si="2"/>
        <v xml:space="preserve">Бориспільський район, </v>
      </c>
      <c r="AI29" s="10" t="str">
        <f t="shared" si="3"/>
        <v xml:space="preserve">Київська обл., Бориспільський район, село Гора, вулиця Бориспіль-7, </v>
      </c>
      <c r="AJ29" s="10" t="s">
        <v>163</v>
      </c>
      <c r="AK29" s="15">
        <v>41531</v>
      </c>
      <c r="AL29" s="10">
        <v>5</v>
      </c>
      <c r="AM29" s="14" t="str">
        <f t="shared" si="4"/>
        <v>5 років</v>
      </c>
      <c r="AS29" s="10" t="s">
        <v>165</v>
      </c>
      <c r="BA29" s="10" t="s">
        <v>166</v>
      </c>
      <c r="BB29" s="16">
        <v>1307772.94</v>
      </c>
      <c r="BC29" s="16">
        <v>1298246.98</v>
      </c>
      <c r="BD29" s="17">
        <f t="shared" si="5"/>
        <v>0.99271589149107187</v>
      </c>
      <c r="BE29" s="16">
        <f t="shared" si="6"/>
        <v>12982.469800000001</v>
      </c>
      <c r="BF29" s="10" t="str">
        <f t="shared" si="8"/>
        <v>не потрібна</v>
      </c>
      <c r="BG29" s="10" t="s">
        <v>165</v>
      </c>
      <c r="BH29" s="16"/>
      <c r="BI29" s="15"/>
      <c r="BJ29" s="15"/>
      <c r="BK29" s="15"/>
      <c r="BR29" s="10" t="s">
        <v>167</v>
      </c>
      <c r="CD29" s="10" t="s">
        <v>165</v>
      </c>
      <c r="CH29" s="15">
        <v>44029</v>
      </c>
      <c r="CI29" s="10" t="s">
        <v>478</v>
      </c>
      <c r="CJ29" s="10" t="s">
        <v>169</v>
      </c>
      <c r="CM29" s="20">
        <v>44020</v>
      </c>
      <c r="CN29" s="10" t="s">
        <v>479</v>
      </c>
      <c r="CO29" s="15">
        <v>44043</v>
      </c>
      <c r="CP29" s="10">
        <v>510</v>
      </c>
      <c r="CS29" s="10" t="s">
        <v>169</v>
      </c>
      <c r="CT29" s="10">
        <v>50</v>
      </c>
      <c r="CU29" s="10" t="s">
        <v>223</v>
      </c>
      <c r="CV29" s="10" t="s">
        <v>202</v>
      </c>
      <c r="CW29" s="10" t="s">
        <v>202</v>
      </c>
      <c r="CX29" s="10" t="s">
        <v>172</v>
      </c>
      <c r="CY29" s="10" t="s">
        <v>202</v>
      </c>
      <c r="CZ29" s="10" t="s">
        <v>172</v>
      </c>
      <c r="DA29" s="10" t="s">
        <v>172</v>
      </c>
      <c r="DB29" s="10" t="s">
        <v>202</v>
      </c>
      <c r="DC29" s="10" t="s">
        <v>202</v>
      </c>
      <c r="DD29" s="10" t="s">
        <v>172</v>
      </c>
      <c r="DE29" s="10" t="s">
        <v>172</v>
      </c>
      <c r="DF29" s="10" t="s">
        <v>172</v>
      </c>
      <c r="DG29" s="10" t="s">
        <v>172</v>
      </c>
      <c r="DH29" s="10" t="s">
        <v>172</v>
      </c>
      <c r="DI29" s="10" t="s">
        <v>172</v>
      </c>
      <c r="DJ29" s="10" t="s">
        <v>224</v>
      </c>
      <c r="DK29" s="13" t="s">
        <v>578</v>
      </c>
      <c r="DL29" s="10" t="s">
        <v>457</v>
      </c>
      <c r="DM29" s="10" t="s">
        <v>457</v>
      </c>
      <c r="DN29" s="10" t="s">
        <v>457</v>
      </c>
      <c r="DO29" s="10" t="s">
        <v>457</v>
      </c>
      <c r="DP29" s="10" t="s">
        <v>457</v>
      </c>
      <c r="DQ29" s="10" t="s">
        <v>457</v>
      </c>
      <c r="DR29" s="10" t="s">
        <v>457</v>
      </c>
      <c r="DS29" s="10" t="s">
        <v>230</v>
      </c>
      <c r="DU29" s="10" t="s">
        <v>165</v>
      </c>
      <c r="EF29" s="10" t="s">
        <v>204</v>
      </c>
      <c r="EG29" s="13" t="s">
        <v>579</v>
      </c>
      <c r="EK29" s="10" t="s">
        <v>174</v>
      </c>
    </row>
    <row r="30" spans="1:145" ht="12.75">
      <c r="A30" s="10">
        <v>28</v>
      </c>
      <c r="B30" s="10">
        <v>5027</v>
      </c>
      <c r="D30" s="11">
        <v>44060.573986030096</v>
      </c>
      <c r="E30" s="10" t="s">
        <v>146</v>
      </c>
      <c r="F30" s="10" t="s">
        <v>147</v>
      </c>
      <c r="G30" s="10" t="s">
        <v>148</v>
      </c>
      <c r="H30" s="10" t="s">
        <v>149</v>
      </c>
      <c r="I30" s="10" t="s">
        <v>150</v>
      </c>
      <c r="J30" s="10" t="s">
        <v>177</v>
      </c>
      <c r="K30" s="10" t="s">
        <v>580</v>
      </c>
      <c r="M30" s="10">
        <v>1116.7</v>
      </c>
      <c r="N30" s="10">
        <v>27.6</v>
      </c>
      <c r="Q30" s="10" t="s">
        <v>581</v>
      </c>
      <c r="R30" s="13" t="s">
        <v>582</v>
      </c>
      <c r="S30" s="13" t="s">
        <v>583</v>
      </c>
      <c r="T30" s="10" t="s">
        <v>182</v>
      </c>
      <c r="U30" s="10" t="s">
        <v>584</v>
      </c>
      <c r="V30" s="10">
        <v>40108599</v>
      </c>
      <c r="W30" s="10" t="s">
        <v>377</v>
      </c>
      <c r="X30" s="10" t="s">
        <v>158</v>
      </c>
      <c r="Z30" s="10" t="s">
        <v>159</v>
      </c>
      <c r="AA30" s="10" t="s">
        <v>312</v>
      </c>
      <c r="AB30" s="10" t="s">
        <v>161</v>
      </c>
      <c r="AC30" s="10" t="s">
        <v>585</v>
      </c>
      <c r="AD30" s="10">
        <v>4</v>
      </c>
      <c r="AG30" s="14" t="str">
        <f t="shared" si="1"/>
        <v>Харківська обл., Харків, вулиця Мироносицька, 4</v>
      </c>
      <c r="AH30" s="10" t="str">
        <f t="shared" si="2"/>
        <v/>
      </c>
      <c r="AI30" s="10" t="str">
        <f t="shared" si="3"/>
        <v>Харківська обл., місто Харків, вулиця Мироносицька, 4</v>
      </c>
      <c r="AJ30" s="10" t="s">
        <v>163</v>
      </c>
      <c r="AK30" s="15">
        <v>43545</v>
      </c>
      <c r="AL30" s="10" t="s">
        <v>164</v>
      </c>
      <c r="AM30" s="14" t="str">
        <f t="shared" si="4"/>
        <v>2 рік/років, 11 місяць/місяців, 0 день/днів</v>
      </c>
      <c r="AP30" s="10">
        <v>2</v>
      </c>
      <c r="AQ30" s="10">
        <v>11</v>
      </c>
      <c r="AR30" s="10">
        <v>0</v>
      </c>
      <c r="AS30" s="10" t="s">
        <v>165</v>
      </c>
      <c r="BA30" s="10" t="s">
        <v>166</v>
      </c>
      <c r="BB30" s="16">
        <v>5755.98</v>
      </c>
      <c r="BC30" s="16">
        <v>2655.4</v>
      </c>
      <c r="BD30" s="17">
        <f t="shared" si="5"/>
        <v>0.46132891358204864</v>
      </c>
      <c r="BE30" s="16">
        <f t="shared" si="6"/>
        <v>26.554000000000002</v>
      </c>
      <c r="BF30" s="10" t="str">
        <f t="shared" si="8"/>
        <v>не потрібна</v>
      </c>
      <c r="BG30" s="10" t="s">
        <v>165</v>
      </c>
      <c r="BH30" s="16"/>
      <c r="BI30" s="15"/>
      <c r="BJ30" s="15"/>
      <c r="BK30" s="15"/>
      <c r="BR30" s="10" t="s">
        <v>193</v>
      </c>
      <c r="BV30" s="10" t="s">
        <v>242</v>
      </c>
      <c r="BY30" s="10" t="s">
        <v>243</v>
      </c>
      <c r="BZ30" s="10" t="s">
        <v>165</v>
      </c>
      <c r="CD30" s="10" t="s">
        <v>165</v>
      </c>
      <c r="CH30" s="15">
        <v>43907</v>
      </c>
      <c r="CI30" s="10" t="s">
        <v>586</v>
      </c>
      <c r="CJ30" s="10" t="s">
        <v>169</v>
      </c>
      <c r="CM30" s="20">
        <v>43847</v>
      </c>
      <c r="CN30" s="10" t="s">
        <v>587</v>
      </c>
      <c r="CO30" s="15">
        <v>43922</v>
      </c>
      <c r="CP30" s="18" t="s">
        <v>588</v>
      </c>
      <c r="CS30" s="10" t="s">
        <v>169</v>
      </c>
      <c r="CT30" s="10">
        <v>10</v>
      </c>
      <c r="CU30" s="10" t="s">
        <v>273</v>
      </c>
      <c r="CV30" s="10" t="s">
        <v>202</v>
      </c>
      <c r="CW30" s="10" t="s">
        <v>202</v>
      </c>
      <c r="CX30" s="10" t="s">
        <v>172</v>
      </c>
      <c r="CY30" s="10" t="s">
        <v>202</v>
      </c>
      <c r="CZ30" s="10" t="s">
        <v>172</v>
      </c>
      <c r="DA30" s="10" t="s">
        <v>172</v>
      </c>
      <c r="DB30" s="10" t="s">
        <v>172</v>
      </c>
      <c r="DC30" s="10" t="s">
        <v>172</v>
      </c>
      <c r="DD30" s="10" t="s">
        <v>172</v>
      </c>
      <c r="DE30" s="10" t="s">
        <v>172</v>
      </c>
      <c r="DF30" s="10" t="s">
        <v>172</v>
      </c>
      <c r="DG30" s="10" t="s">
        <v>172</v>
      </c>
      <c r="DH30" s="10" t="s">
        <v>172</v>
      </c>
      <c r="DI30" s="10" t="s">
        <v>172</v>
      </c>
      <c r="DJ30" s="10" t="s">
        <v>165</v>
      </c>
      <c r="DT30" s="13" t="s">
        <v>589</v>
      </c>
      <c r="DU30" s="10" t="s">
        <v>165</v>
      </c>
      <c r="EF30" s="10" t="s">
        <v>165</v>
      </c>
      <c r="EK30" s="10" t="s">
        <v>174</v>
      </c>
    </row>
    <row r="31" spans="1:145" ht="12.75">
      <c r="A31" s="10">
        <v>29</v>
      </c>
      <c r="B31" s="10">
        <v>5028</v>
      </c>
      <c r="D31" s="11">
        <v>44060.574024652778</v>
      </c>
      <c r="E31" s="10" t="s">
        <v>146</v>
      </c>
      <c r="F31" s="10" t="s">
        <v>147</v>
      </c>
      <c r="G31" s="10" t="s">
        <v>148</v>
      </c>
      <c r="H31" s="10" t="s">
        <v>149</v>
      </c>
      <c r="I31" s="10" t="s">
        <v>150</v>
      </c>
      <c r="J31" s="10" t="s">
        <v>177</v>
      </c>
      <c r="K31" s="10" t="s">
        <v>580</v>
      </c>
      <c r="M31" s="10">
        <v>1116.7</v>
      </c>
      <c r="N31" s="10">
        <v>43</v>
      </c>
      <c r="O31" s="10">
        <v>43</v>
      </c>
      <c r="Q31" s="10" t="s">
        <v>590</v>
      </c>
      <c r="R31" s="13" t="s">
        <v>591</v>
      </c>
      <c r="S31" s="13" t="s">
        <v>592</v>
      </c>
      <c r="T31" s="10" t="s">
        <v>182</v>
      </c>
      <c r="U31" s="10" t="s">
        <v>593</v>
      </c>
      <c r="V31" s="10">
        <v>40108599</v>
      </c>
      <c r="W31" s="10" t="s">
        <v>377</v>
      </c>
      <c r="X31" s="10" t="s">
        <v>158</v>
      </c>
      <c r="Z31" s="10" t="s">
        <v>159</v>
      </c>
      <c r="AA31" s="10" t="s">
        <v>312</v>
      </c>
      <c r="AB31" s="10" t="s">
        <v>161</v>
      </c>
      <c r="AC31" s="10" t="s">
        <v>585</v>
      </c>
      <c r="AD31" s="10">
        <v>4</v>
      </c>
      <c r="AG31" s="14" t="str">
        <f t="shared" si="1"/>
        <v>Харківська обл., Харків, вулиця Мироносицька, 4</v>
      </c>
      <c r="AH31" s="10" t="str">
        <f t="shared" si="2"/>
        <v/>
      </c>
      <c r="AI31" s="10" t="str">
        <f t="shared" si="3"/>
        <v>Харківська обл., місто Харків, вулиця Мироносицька, 4</v>
      </c>
      <c r="AJ31" s="10" t="s">
        <v>163</v>
      </c>
      <c r="AK31" s="15">
        <v>43545</v>
      </c>
      <c r="AL31" s="10" t="s">
        <v>164</v>
      </c>
      <c r="AM31" s="14" t="str">
        <f t="shared" si="4"/>
        <v>2 рік/років, 11 місяць/місяців, 0 день/днів</v>
      </c>
      <c r="AP31" s="10">
        <v>2</v>
      </c>
      <c r="AQ31" s="10">
        <v>11</v>
      </c>
      <c r="AR31" s="10">
        <v>0</v>
      </c>
      <c r="AS31" s="10" t="s">
        <v>165</v>
      </c>
      <c r="BA31" s="10" t="s">
        <v>166</v>
      </c>
      <c r="BB31" s="16">
        <v>8967.65</v>
      </c>
      <c r="BC31" s="16">
        <v>4137.03</v>
      </c>
      <c r="BD31" s="17">
        <f t="shared" si="5"/>
        <v>0.46132821865260126</v>
      </c>
      <c r="BE31" s="16">
        <f t="shared" si="6"/>
        <v>41.3703</v>
      </c>
      <c r="BF31" s="10" t="str">
        <f t="shared" si="8"/>
        <v>не потрібна</v>
      </c>
      <c r="BG31" s="10" t="s">
        <v>169</v>
      </c>
      <c r="BH31" s="16">
        <v>407100</v>
      </c>
      <c r="BI31" s="15">
        <v>43799</v>
      </c>
      <c r="BJ31" s="15">
        <v>43845</v>
      </c>
      <c r="BK31" s="15">
        <v>43843</v>
      </c>
      <c r="BR31" s="10" t="s">
        <v>193</v>
      </c>
      <c r="BV31" s="10" t="s">
        <v>242</v>
      </c>
      <c r="BY31" s="10" t="s">
        <v>243</v>
      </c>
      <c r="BZ31" s="10" t="s">
        <v>165</v>
      </c>
      <c r="CD31" s="10" t="s">
        <v>165</v>
      </c>
      <c r="CH31" s="15">
        <v>43748</v>
      </c>
      <c r="CI31" s="10" t="s">
        <v>594</v>
      </c>
      <c r="CJ31" s="10" t="s">
        <v>169</v>
      </c>
      <c r="CM31" s="20">
        <v>43782</v>
      </c>
      <c r="CN31" s="10" t="s">
        <v>595</v>
      </c>
      <c r="CO31" s="15">
        <v>43922</v>
      </c>
      <c r="CP31" s="18" t="s">
        <v>596</v>
      </c>
      <c r="CS31" s="10" t="s">
        <v>169</v>
      </c>
      <c r="CT31" s="10">
        <v>10</v>
      </c>
      <c r="CU31" s="10" t="s">
        <v>273</v>
      </c>
      <c r="CV31" s="10" t="s">
        <v>202</v>
      </c>
      <c r="CW31" s="10" t="s">
        <v>202</v>
      </c>
      <c r="CX31" s="10" t="s">
        <v>172</v>
      </c>
      <c r="CY31" s="10" t="s">
        <v>202</v>
      </c>
      <c r="CZ31" s="10" t="s">
        <v>172</v>
      </c>
      <c r="DA31" s="10" t="s">
        <v>172</v>
      </c>
      <c r="DB31" s="10" t="s">
        <v>172</v>
      </c>
      <c r="DC31" s="10" t="s">
        <v>172</v>
      </c>
      <c r="DD31" s="10" t="s">
        <v>172</v>
      </c>
      <c r="DE31" s="10" t="s">
        <v>172</v>
      </c>
      <c r="DF31" s="10" t="s">
        <v>172</v>
      </c>
      <c r="DG31" s="10" t="s">
        <v>172</v>
      </c>
      <c r="DH31" s="10" t="s">
        <v>172</v>
      </c>
      <c r="DI31" s="10" t="s">
        <v>172</v>
      </c>
      <c r="DJ31" s="10" t="s">
        <v>165</v>
      </c>
      <c r="DT31" s="13" t="s">
        <v>597</v>
      </c>
      <c r="DU31" s="10" t="s">
        <v>165</v>
      </c>
      <c r="EF31" s="10" t="s">
        <v>165</v>
      </c>
      <c r="EK31" s="10" t="s">
        <v>174</v>
      </c>
    </row>
    <row r="32" spans="1:145" ht="12.75">
      <c r="A32" s="10">
        <v>30</v>
      </c>
      <c r="B32" s="10">
        <v>5029</v>
      </c>
      <c r="D32" s="11">
        <v>44083.678650972222</v>
      </c>
      <c r="E32" s="10" t="s">
        <v>175</v>
      </c>
      <c r="F32" s="10" t="s">
        <v>147</v>
      </c>
      <c r="G32" s="10" t="s">
        <v>176</v>
      </c>
      <c r="H32" s="10" t="s">
        <v>149</v>
      </c>
      <c r="I32" s="10" t="s">
        <v>150</v>
      </c>
      <c r="J32" s="10" t="s">
        <v>177</v>
      </c>
      <c r="K32" s="10" t="s">
        <v>178</v>
      </c>
      <c r="L32" s="10">
        <v>1</v>
      </c>
      <c r="M32" s="10">
        <v>1713.6</v>
      </c>
      <c r="N32" s="10">
        <v>189.7</v>
      </c>
      <c r="Q32" s="10" t="s">
        <v>598</v>
      </c>
      <c r="R32" s="13" t="s">
        <v>599</v>
      </c>
      <c r="S32" s="13" t="s">
        <v>600</v>
      </c>
      <c r="T32" s="10" t="s">
        <v>182</v>
      </c>
      <c r="U32" s="10" t="s">
        <v>524</v>
      </c>
      <c r="V32" s="10">
        <v>32087941</v>
      </c>
      <c r="W32" s="10" t="s">
        <v>184</v>
      </c>
      <c r="X32" s="10" t="s">
        <v>185</v>
      </c>
      <c r="Z32" s="10" t="s">
        <v>159</v>
      </c>
      <c r="AA32" s="10" t="s">
        <v>186</v>
      </c>
      <c r="AB32" s="10" t="s">
        <v>525</v>
      </c>
      <c r="AC32" s="10" t="s">
        <v>601</v>
      </c>
      <c r="AD32" s="10" t="s">
        <v>526</v>
      </c>
      <c r="AF32" s="26"/>
      <c r="AG32" s="14" t="str">
        <f t="shared" si="1"/>
        <v>Донецька обл., Мирноград, вулиця відсутня мікрорайон Молодіжний, 17А</v>
      </c>
      <c r="AH32" s="10" t="str">
        <f t="shared" si="2"/>
        <v/>
      </c>
      <c r="AI32" s="10" t="str">
        <f t="shared" si="3"/>
        <v>Донецька обл., місто Мирноград, вулиця відсутня мікрорайон Молодіжний, 17А</v>
      </c>
      <c r="AJ32" s="10" t="s">
        <v>219</v>
      </c>
      <c r="AK32" s="20">
        <v>40273</v>
      </c>
      <c r="AL32" s="10" t="s">
        <v>164</v>
      </c>
      <c r="AM32" s="14" t="str">
        <f t="shared" si="4"/>
        <v>2 рік/років, 11 місяць/місяців, 0 день/днів</v>
      </c>
      <c r="AP32" s="10">
        <v>2</v>
      </c>
      <c r="AQ32" s="10">
        <v>11</v>
      </c>
      <c r="AR32" s="10">
        <v>0</v>
      </c>
      <c r="AS32" s="10" t="s">
        <v>165</v>
      </c>
      <c r="BA32" s="10" t="s">
        <v>166</v>
      </c>
      <c r="BB32" s="16">
        <v>49173.99</v>
      </c>
      <c r="BC32" s="16">
        <v>3863.95</v>
      </c>
      <c r="BD32" s="17">
        <f t="shared" si="5"/>
        <v>7.8577109565443032E-2</v>
      </c>
      <c r="BE32" s="16">
        <f t="shared" si="6"/>
        <v>0</v>
      </c>
      <c r="BF32" s="10" t="str">
        <f t="shared" si="8"/>
        <v>потрібна оцінка</v>
      </c>
      <c r="BG32" s="10" t="s">
        <v>165</v>
      </c>
      <c r="BH32" s="16"/>
      <c r="BI32" s="15"/>
      <c r="BJ32" s="15"/>
      <c r="BK32" s="15"/>
      <c r="BL32" s="10" t="s">
        <v>342</v>
      </c>
      <c r="BR32" s="10" t="s">
        <v>167</v>
      </c>
      <c r="CD32" s="10" t="s">
        <v>165</v>
      </c>
      <c r="CH32" s="20">
        <v>44022</v>
      </c>
      <c r="CI32" s="10" t="s">
        <v>602</v>
      </c>
      <c r="CJ32" s="10" t="s">
        <v>169</v>
      </c>
      <c r="CM32" s="20">
        <v>43632</v>
      </c>
      <c r="CN32" s="10" t="s">
        <v>603</v>
      </c>
      <c r="CO32" s="20">
        <v>44047</v>
      </c>
      <c r="CP32" s="18" t="s">
        <v>604</v>
      </c>
      <c r="CQ32" s="10" t="s">
        <v>199</v>
      </c>
      <c r="CR32" s="13" t="s">
        <v>605</v>
      </c>
      <c r="CS32" s="10" t="s">
        <v>169</v>
      </c>
      <c r="CT32" s="10">
        <v>62.34</v>
      </c>
      <c r="CU32" s="10" t="s">
        <v>223</v>
      </c>
      <c r="CV32" s="10" t="s">
        <v>202</v>
      </c>
      <c r="CW32" s="10" t="s">
        <v>202</v>
      </c>
      <c r="CX32" s="10" t="s">
        <v>172</v>
      </c>
      <c r="CY32" s="10" t="s">
        <v>172</v>
      </c>
      <c r="CZ32" s="10" t="s">
        <v>202</v>
      </c>
      <c r="DA32" s="10" t="s">
        <v>172</v>
      </c>
      <c r="DB32" s="10" t="s">
        <v>202</v>
      </c>
      <c r="DC32" s="10" t="s">
        <v>172</v>
      </c>
      <c r="DD32" s="10" t="s">
        <v>172</v>
      </c>
      <c r="DE32" s="10" t="s">
        <v>172</v>
      </c>
      <c r="DF32" s="10" t="s">
        <v>172</v>
      </c>
      <c r="DG32" s="10" t="s">
        <v>172</v>
      </c>
      <c r="DH32" s="10" t="s">
        <v>172</v>
      </c>
      <c r="DI32" s="10" t="s">
        <v>172</v>
      </c>
      <c r="DJ32" s="21" t="s">
        <v>165</v>
      </c>
      <c r="DT32" s="13" t="s">
        <v>606</v>
      </c>
      <c r="DU32" s="10" t="s">
        <v>165</v>
      </c>
      <c r="EF32" s="10" t="s">
        <v>204</v>
      </c>
      <c r="EG32" s="13" t="s">
        <v>607</v>
      </c>
      <c r="EK32" s="10" t="s">
        <v>174</v>
      </c>
    </row>
    <row r="33" spans="1:141" ht="12.75">
      <c r="A33" s="10">
        <v>31</v>
      </c>
      <c r="B33" s="10">
        <v>5030</v>
      </c>
      <c r="D33" s="11">
        <v>44060.586324999997</v>
      </c>
      <c r="E33" s="10" t="s">
        <v>442</v>
      </c>
      <c r="F33" s="10" t="s">
        <v>443</v>
      </c>
      <c r="G33" s="10" t="s">
        <v>444</v>
      </c>
      <c r="H33" s="10" t="s">
        <v>149</v>
      </c>
      <c r="I33" s="10" t="s">
        <v>150</v>
      </c>
      <c r="J33" s="10" t="s">
        <v>334</v>
      </c>
      <c r="N33" s="10">
        <v>23.9</v>
      </c>
      <c r="O33" s="10">
        <v>23.9</v>
      </c>
      <c r="P33" s="10" t="s">
        <v>608</v>
      </c>
      <c r="Q33" s="10" t="s">
        <v>608</v>
      </c>
      <c r="R33" s="13" t="s">
        <v>609</v>
      </c>
      <c r="S33" s="13" t="s">
        <v>610</v>
      </c>
      <c r="T33" s="10" t="s">
        <v>182</v>
      </c>
      <c r="U33" s="10" t="s">
        <v>473</v>
      </c>
      <c r="V33" s="10">
        <v>20572069</v>
      </c>
      <c r="W33" s="10" t="s">
        <v>474</v>
      </c>
      <c r="X33" s="10" t="s">
        <v>450</v>
      </c>
      <c r="Y33" s="10" t="s">
        <v>475</v>
      </c>
      <c r="Z33" s="10" t="s">
        <v>416</v>
      </c>
      <c r="AA33" s="10" t="s">
        <v>476</v>
      </c>
      <c r="AB33" s="10" t="s">
        <v>161</v>
      </c>
      <c r="AC33" s="10" t="s">
        <v>477</v>
      </c>
      <c r="AF33" s="26"/>
      <c r="AG33" s="14" t="str">
        <f t="shared" si="1"/>
        <v xml:space="preserve">Київська обл., Гора, вулиця Бориспіль-7, </v>
      </c>
      <c r="AH33" s="10" t="str">
        <f t="shared" si="2"/>
        <v xml:space="preserve">Бориспільський район, </v>
      </c>
      <c r="AI33" s="10" t="str">
        <f t="shared" si="3"/>
        <v xml:space="preserve">Київська обл., Бориспільський район, село Гора, вулиця Бориспіль-7, </v>
      </c>
      <c r="AJ33" s="10" t="s">
        <v>163</v>
      </c>
      <c r="AK33" s="15">
        <v>41531</v>
      </c>
      <c r="AL33" s="10">
        <v>5</v>
      </c>
      <c r="AM33" s="14" t="str">
        <f t="shared" si="4"/>
        <v>5 років</v>
      </c>
      <c r="AS33" s="10" t="s">
        <v>165</v>
      </c>
      <c r="BA33" s="10" t="s">
        <v>166</v>
      </c>
      <c r="BB33" s="16">
        <v>1235406.06</v>
      </c>
      <c r="BC33" s="16">
        <v>1226407.23</v>
      </c>
      <c r="BD33" s="17">
        <f t="shared" si="5"/>
        <v>0.99271589294292428</v>
      </c>
      <c r="BE33" s="16">
        <f t="shared" si="6"/>
        <v>12264.0723</v>
      </c>
      <c r="BF33" s="10" t="str">
        <f t="shared" si="8"/>
        <v>не потрібна</v>
      </c>
      <c r="BG33" s="10" t="s">
        <v>165</v>
      </c>
      <c r="BH33" s="16"/>
      <c r="BI33" s="15"/>
      <c r="BJ33" s="15"/>
      <c r="BK33" s="15"/>
      <c r="BR33" s="10" t="s">
        <v>167</v>
      </c>
      <c r="CD33" s="10" t="s">
        <v>165</v>
      </c>
      <c r="CH33" s="15">
        <v>44029</v>
      </c>
      <c r="CI33" s="10" t="s">
        <v>478</v>
      </c>
      <c r="CJ33" s="10" t="s">
        <v>169</v>
      </c>
      <c r="CM33" s="20">
        <v>44020</v>
      </c>
      <c r="CN33" s="10" t="s">
        <v>479</v>
      </c>
      <c r="CO33" s="15">
        <v>44043</v>
      </c>
      <c r="CP33" s="10">
        <v>510</v>
      </c>
      <c r="CS33" s="10" t="s">
        <v>169</v>
      </c>
      <c r="CT33" s="10">
        <v>50</v>
      </c>
      <c r="CU33" s="10" t="s">
        <v>223</v>
      </c>
      <c r="CV33" s="10" t="s">
        <v>202</v>
      </c>
      <c r="CW33" s="10" t="s">
        <v>202</v>
      </c>
      <c r="CX33" s="10" t="s">
        <v>172</v>
      </c>
      <c r="CY33" s="10" t="s">
        <v>202</v>
      </c>
      <c r="CZ33" s="10" t="s">
        <v>172</v>
      </c>
      <c r="DA33" s="10" t="s">
        <v>172</v>
      </c>
      <c r="DB33" s="10" t="s">
        <v>202</v>
      </c>
      <c r="DC33" s="10" t="s">
        <v>202</v>
      </c>
      <c r="DD33" s="10" t="s">
        <v>172</v>
      </c>
      <c r="DE33" s="10" t="s">
        <v>172</v>
      </c>
      <c r="DF33" s="10" t="s">
        <v>172</v>
      </c>
      <c r="DG33" s="10" t="s">
        <v>172</v>
      </c>
      <c r="DH33" s="10" t="s">
        <v>172</v>
      </c>
      <c r="DI33" s="10" t="s">
        <v>172</v>
      </c>
      <c r="DJ33" s="10" t="s">
        <v>224</v>
      </c>
      <c r="DK33" s="13" t="s">
        <v>611</v>
      </c>
      <c r="DL33" s="10" t="s">
        <v>457</v>
      </c>
      <c r="DM33" s="10" t="s">
        <v>457</v>
      </c>
      <c r="DN33" s="10" t="s">
        <v>457</v>
      </c>
      <c r="DO33" s="10" t="s">
        <v>457</v>
      </c>
      <c r="DP33" s="10" t="s">
        <v>457</v>
      </c>
      <c r="DQ33" s="10" t="s">
        <v>457</v>
      </c>
      <c r="DR33" s="10" t="s">
        <v>457</v>
      </c>
      <c r="DS33" s="10" t="s">
        <v>230</v>
      </c>
      <c r="DU33" s="10" t="s">
        <v>165</v>
      </c>
      <c r="EF33" s="10" t="s">
        <v>204</v>
      </c>
      <c r="EG33" s="13" t="s">
        <v>612</v>
      </c>
      <c r="EK33" s="10" t="s">
        <v>174</v>
      </c>
    </row>
    <row r="34" spans="1:141" ht="12.75">
      <c r="A34" s="10">
        <v>32</v>
      </c>
      <c r="B34" s="10">
        <v>5031</v>
      </c>
      <c r="D34" s="11">
        <v>44060.591107025466</v>
      </c>
      <c r="E34" s="10" t="s">
        <v>146</v>
      </c>
      <c r="F34" s="10" t="s">
        <v>147</v>
      </c>
      <c r="G34" s="10" t="s">
        <v>148</v>
      </c>
      <c r="H34" s="10" t="s">
        <v>149</v>
      </c>
      <c r="I34" s="10" t="s">
        <v>150</v>
      </c>
      <c r="J34" s="10" t="s">
        <v>177</v>
      </c>
      <c r="K34" s="10" t="s">
        <v>178</v>
      </c>
      <c r="L34" s="10">
        <v>3</v>
      </c>
      <c r="M34" s="10">
        <v>3122.4</v>
      </c>
      <c r="N34" s="10">
        <v>18.75</v>
      </c>
      <c r="Q34" s="10" t="s">
        <v>613</v>
      </c>
      <c r="R34" s="13" t="s">
        <v>614</v>
      </c>
      <c r="S34" s="13" t="s">
        <v>615</v>
      </c>
      <c r="T34" s="10" t="s">
        <v>182</v>
      </c>
      <c r="U34" s="10" t="s">
        <v>616</v>
      </c>
      <c r="V34" s="18" t="s">
        <v>617</v>
      </c>
      <c r="W34" s="10" t="s">
        <v>618</v>
      </c>
      <c r="X34" s="10" t="s">
        <v>158</v>
      </c>
      <c r="Z34" s="10" t="s">
        <v>159</v>
      </c>
      <c r="AA34" s="10" t="s">
        <v>312</v>
      </c>
      <c r="AB34" s="10" t="s">
        <v>161</v>
      </c>
      <c r="AC34" s="10" t="s">
        <v>619</v>
      </c>
      <c r="AD34" s="10">
        <v>4</v>
      </c>
      <c r="AG34" s="14" t="str">
        <f t="shared" si="1"/>
        <v>Харківська обл., Харків, вулиця Валентинівська, 4</v>
      </c>
      <c r="AH34" s="10" t="str">
        <f t="shared" si="2"/>
        <v/>
      </c>
      <c r="AI34" s="10" t="str">
        <f t="shared" si="3"/>
        <v>Харківська обл., місто Харків, вулиця Валентинівська, 4</v>
      </c>
      <c r="AJ34" s="10" t="s">
        <v>163</v>
      </c>
      <c r="AK34" s="15">
        <v>42411</v>
      </c>
      <c r="AL34" s="10" t="s">
        <v>164</v>
      </c>
      <c r="AM34" s="14" t="str">
        <f t="shared" si="4"/>
        <v>1 рік/років, 0 місяць/місяців, 0 день/днів</v>
      </c>
      <c r="AP34" s="10">
        <v>1</v>
      </c>
      <c r="AQ34" s="10">
        <v>0</v>
      </c>
      <c r="AR34" s="10">
        <v>0</v>
      </c>
      <c r="AS34" s="10" t="s">
        <v>165</v>
      </c>
      <c r="BA34" s="10" t="s">
        <v>166</v>
      </c>
      <c r="BB34" s="16">
        <v>25976.73</v>
      </c>
      <c r="BC34" s="16">
        <v>11529.94</v>
      </c>
      <c r="BD34" s="17">
        <f t="shared" si="5"/>
        <v>0.44385648232090802</v>
      </c>
      <c r="BE34" s="16">
        <f t="shared" si="6"/>
        <v>115.29940000000001</v>
      </c>
      <c r="BF34" s="10" t="str">
        <f t="shared" si="8"/>
        <v>не потрібна</v>
      </c>
      <c r="BG34" s="10" t="s">
        <v>169</v>
      </c>
      <c r="BH34" s="16">
        <v>145660</v>
      </c>
      <c r="BI34" s="15">
        <v>43738</v>
      </c>
      <c r="BJ34" s="15">
        <v>43815</v>
      </c>
      <c r="BK34" s="15">
        <v>43805</v>
      </c>
      <c r="BR34" s="10" t="s">
        <v>193</v>
      </c>
      <c r="BV34" s="10" t="s">
        <v>242</v>
      </c>
      <c r="BY34" s="10" t="s">
        <v>317</v>
      </c>
      <c r="BZ34" s="10" t="s">
        <v>169</v>
      </c>
      <c r="CA34" s="10" t="s">
        <v>620</v>
      </c>
      <c r="CD34" s="10" t="s">
        <v>165</v>
      </c>
      <c r="CH34" s="15">
        <v>43902</v>
      </c>
      <c r="CI34" s="10" t="s">
        <v>621</v>
      </c>
      <c r="CJ34" s="10" t="s">
        <v>169</v>
      </c>
      <c r="CM34" s="20">
        <v>43844</v>
      </c>
      <c r="CN34" s="10" t="s">
        <v>622</v>
      </c>
      <c r="CO34" s="15">
        <v>43957</v>
      </c>
      <c r="CP34" s="18" t="s">
        <v>623</v>
      </c>
      <c r="CS34" s="10" t="s">
        <v>169</v>
      </c>
      <c r="CT34" s="10">
        <v>50</v>
      </c>
      <c r="CU34" s="10" t="s">
        <v>223</v>
      </c>
      <c r="CV34" s="10" t="s">
        <v>202</v>
      </c>
      <c r="CW34" s="10" t="s">
        <v>202</v>
      </c>
      <c r="CX34" s="10" t="s">
        <v>172</v>
      </c>
      <c r="CY34" s="10" t="s">
        <v>202</v>
      </c>
      <c r="CZ34" s="10" t="s">
        <v>172</v>
      </c>
      <c r="DA34" s="10" t="s">
        <v>172</v>
      </c>
      <c r="DB34" s="10" t="s">
        <v>172</v>
      </c>
      <c r="DC34" s="10" t="s">
        <v>172</v>
      </c>
      <c r="DD34" s="10" t="s">
        <v>172</v>
      </c>
      <c r="DE34" s="10" t="s">
        <v>172</v>
      </c>
      <c r="DF34" s="10" t="s">
        <v>172</v>
      </c>
      <c r="DG34" s="10" t="s">
        <v>172</v>
      </c>
      <c r="DH34" s="10" t="s">
        <v>172</v>
      </c>
      <c r="DI34" s="10" t="s">
        <v>172</v>
      </c>
      <c r="DJ34" s="10" t="s">
        <v>165</v>
      </c>
      <c r="DT34" s="13" t="s">
        <v>624</v>
      </c>
      <c r="DU34" s="10" t="s">
        <v>165</v>
      </c>
      <c r="EF34" s="10" t="s">
        <v>254</v>
      </c>
      <c r="EK34" s="10" t="s">
        <v>174</v>
      </c>
    </row>
    <row r="35" spans="1:141" ht="12.75">
      <c r="A35" s="10">
        <v>33</v>
      </c>
      <c r="B35" s="10">
        <v>5032</v>
      </c>
      <c r="D35" s="11">
        <v>44060.600263206019</v>
      </c>
      <c r="E35" s="10" t="s">
        <v>257</v>
      </c>
      <c r="F35" s="10" t="s">
        <v>258</v>
      </c>
      <c r="G35" s="10" t="s">
        <v>259</v>
      </c>
      <c r="H35" s="10" t="s">
        <v>149</v>
      </c>
      <c r="I35" s="10" t="s">
        <v>150</v>
      </c>
      <c r="J35" s="10" t="s">
        <v>177</v>
      </c>
      <c r="K35" s="10" t="s">
        <v>178</v>
      </c>
      <c r="L35" s="10">
        <v>1</v>
      </c>
      <c r="M35" s="10">
        <v>5864.9</v>
      </c>
      <c r="N35" s="10">
        <v>34.9</v>
      </c>
      <c r="O35" s="10">
        <v>34.9</v>
      </c>
      <c r="Q35" s="10" t="s">
        <v>625</v>
      </c>
      <c r="R35" s="13" t="s">
        <v>626</v>
      </c>
      <c r="S35" s="13" t="s">
        <v>627</v>
      </c>
      <c r="T35" s="10" t="s">
        <v>182</v>
      </c>
      <c r="U35" s="10" t="s">
        <v>376</v>
      </c>
      <c r="V35" s="10">
        <v>40108583</v>
      </c>
      <c r="W35" s="10" t="s">
        <v>377</v>
      </c>
      <c r="X35" s="10" t="s">
        <v>266</v>
      </c>
      <c r="Z35" s="10" t="s">
        <v>159</v>
      </c>
      <c r="AA35" s="10" t="s">
        <v>267</v>
      </c>
      <c r="AB35" s="10" t="s">
        <v>161</v>
      </c>
      <c r="AC35" s="10" t="s">
        <v>628</v>
      </c>
      <c r="AD35" s="10">
        <v>9</v>
      </c>
      <c r="AG35" s="14" t="str">
        <f t="shared" si="1"/>
        <v>м. Київ, Київ, вулиця Герцена, 9</v>
      </c>
      <c r="AH35" s="10" t="str">
        <f t="shared" si="2"/>
        <v/>
      </c>
      <c r="AI35" s="10" t="str">
        <f t="shared" si="3"/>
        <v>м. Київ, місто Київ, вулиця Герцена, 9</v>
      </c>
      <c r="AJ35" s="10" t="s">
        <v>270</v>
      </c>
      <c r="AK35" s="15"/>
      <c r="AL35" s="10" t="s">
        <v>164</v>
      </c>
      <c r="AM35" s="14" t="str">
        <f t="shared" si="4"/>
        <v>2 рік/років, 0 місяць/місяців, 364 день/днів</v>
      </c>
      <c r="AP35" s="10">
        <v>2</v>
      </c>
      <c r="AQ35" s="10">
        <v>0</v>
      </c>
      <c r="AR35" s="10">
        <v>364</v>
      </c>
      <c r="AS35" s="10" t="s">
        <v>165</v>
      </c>
      <c r="BA35" s="10" t="s">
        <v>166</v>
      </c>
      <c r="BB35" s="16">
        <v>6279.73</v>
      </c>
      <c r="BC35" s="16">
        <v>3809.7</v>
      </c>
      <c r="BD35" s="17">
        <f t="shared" si="5"/>
        <v>0.60666621017145639</v>
      </c>
      <c r="BE35" s="16">
        <f t="shared" si="6"/>
        <v>38.097000000000001</v>
      </c>
      <c r="BF35" s="10" t="str">
        <f t="shared" si="8"/>
        <v>не потрібна</v>
      </c>
      <c r="BG35" s="10" t="s">
        <v>169</v>
      </c>
      <c r="BH35" s="16">
        <v>684380</v>
      </c>
      <c r="BI35" s="15">
        <v>43738</v>
      </c>
      <c r="BJ35" s="15">
        <v>43766</v>
      </c>
      <c r="BK35" s="15">
        <v>43766</v>
      </c>
      <c r="BR35" s="10" t="s">
        <v>193</v>
      </c>
      <c r="BV35" s="10" t="s">
        <v>242</v>
      </c>
      <c r="BY35" s="10" t="s">
        <v>243</v>
      </c>
      <c r="BZ35" s="10" t="s">
        <v>169</v>
      </c>
      <c r="CA35" s="10" t="s">
        <v>629</v>
      </c>
      <c r="CD35" s="10" t="s">
        <v>165</v>
      </c>
      <c r="CH35" s="15">
        <v>43895</v>
      </c>
      <c r="CI35" s="10" t="s">
        <v>630</v>
      </c>
      <c r="CJ35" s="10" t="s">
        <v>169</v>
      </c>
      <c r="CM35" s="20">
        <v>43761</v>
      </c>
      <c r="CN35" s="10" t="s">
        <v>631</v>
      </c>
      <c r="CO35" s="15">
        <v>44048</v>
      </c>
      <c r="CP35" s="10">
        <v>428</v>
      </c>
      <c r="CS35" s="10" t="s">
        <v>169</v>
      </c>
      <c r="CT35" s="10">
        <v>16</v>
      </c>
      <c r="CU35" s="10" t="s">
        <v>273</v>
      </c>
      <c r="CV35" s="10" t="s">
        <v>202</v>
      </c>
      <c r="CW35" s="10" t="s">
        <v>202</v>
      </c>
      <c r="CX35" s="10" t="s">
        <v>172</v>
      </c>
      <c r="CY35" s="10" t="s">
        <v>202</v>
      </c>
      <c r="CZ35" s="10" t="s">
        <v>172</v>
      </c>
      <c r="DA35" s="10" t="s">
        <v>172</v>
      </c>
      <c r="DB35" s="10" t="s">
        <v>172</v>
      </c>
      <c r="DC35" s="10" t="s">
        <v>172</v>
      </c>
      <c r="DD35" s="10" t="s">
        <v>172</v>
      </c>
      <c r="DE35" s="10" t="s">
        <v>172</v>
      </c>
      <c r="DF35" s="10" t="s">
        <v>172</v>
      </c>
      <c r="DG35" s="10" t="s">
        <v>172</v>
      </c>
      <c r="DH35" s="10" t="s">
        <v>172</v>
      </c>
      <c r="DI35" s="10" t="s">
        <v>172</v>
      </c>
      <c r="DJ35" s="10" t="s">
        <v>165</v>
      </c>
      <c r="DT35" s="13" t="s">
        <v>632</v>
      </c>
      <c r="DU35" s="10" t="s">
        <v>165</v>
      </c>
      <c r="EF35" s="10" t="s">
        <v>165</v>
      </c>
      <c r="EK35" s="10" t="s">
        <v>174</v>
      </c>
    </row>
    <row r="36" spans="1:141" ht="12.75">
      <c r="A36" s="10">
        <v>34</v>
      </c>
      <c r="B36" s="10">
        <v>5033</v>
      </c>
      <c r="D36" s="11">
        <v>44060.60430791667</v>
      </c>
      <c r="E36" s="10" t="s">
        <v>175</v>
      </c>
      <c r="F36" s="10" t="s">
        <v>147</v>
      </c>
      <c r="G36" s="10" t="s">
        <v>176</v>
      </c>
      <c r="H36" s="10" t="s">
        <v>149</v>
      </c>
      <c r="I36" s="10" t="s">
        <v>150</v>
      </c>
      <c r="J36" s="10" t="s">
        <v>177</v>
      </c>
      <c r="K36" s="10" t="s">
        <v>178</v>
      </c>
      <c r="L36" s="10">
        <v>1</v>
      </c>
      <c r="M36" s="10">
        <v>19664.5</v>
      </c>
      <c r="N36" s="10">
        <v>2</v>
      </c>
      <c r="Q36" s="10" t="s">
        <v>633</v>
      </c>
      <c r="R36" s="13" t="s">
        <v>634</v>
      </c>
      <c r="S36" s="13" t="s">
        <v>635</v>
      </c>
      <c r="T36" s="10" t="s">
        <v>182</v>
      </c>
      <c r="U36" s="10" t="s">
        <v>636</v>
      </c>
      <c r="V36" s="10">
        <v>32087941</v>
      </c>
      <c r="W36" s="10" t="s">
        <v>184</v>
      </c>
      <c r="X36" s="10" t="s">
        <v>185</v>
      </c>
      <c r="Y36" s="10" t="s">
        <v>637</v>
      </c>
      <c r="Z36" s="10" t="s">
        <v>638</v>
      </c>
      <c r="AA36" s="10" t="s">
        <v>639</v>
      </c>
      <c r="AB36" s="10" t="s">
        <v>289</v>
      </c>
      <c r="AC36" s="10" t="s">
        <v>640</v>
      </c>
      <c r="AD36" s="10">
        <v>2</v>
      </c>
      <c r="AG36" s="14" t="str">
        <f t="shared" si="1"/>
        <v>Донецька обл., Новоекономічне, проспект Миру, 2</v>
      </c>
      <c r="AH36" s="10" t="str">
        <f t="shared" si="2"/>
        <v xml:space="preserve">Покровський район, </v>
      </c>
      <c r="AI36" s="10" t="str">
        <f t="shared" si="3"/>
        <v>Донецька обл., Покровський район, селище міського типу Новоекономічне, проспект Миру, 2</v>
      </c>
      <c r="AJ36" s="10" t="s">
        <v>163</v>
      </c>
      <c r="AK36" s="15">
        <v>41712</v>
      </c>
      <c r="AL36" s="10" t="s">
        <v>164</v>
      </c>
      <c r="AM36" s="14" t="str">
        <f t="shared" si="4"/>
        <v>1 рік/років, 0 місяць/місяців, 0 день/днів</v>
      </c>
      <c r="AP36" s="10">
        <v>1</v>
      </c>
      <c r="AQ36" s="10">
        <v>0</v>
      </c>
      <c r="AR36" s="10">
        <v>0</v>
      </c>
      <c r="AS36" s="10" t="s">
        <v>165</v>
      </c>
      <c r="BA36" s="10" t="s">
        <v>166</v>
      </c>
      <c r="BB36" s="16">
        <v>1258.03</v>
      </c>
      <c r="BC36" s="16">
        <v>1688.6</v>
      </c>
      <c r="BD36" s="17">
        <f t="shared" si="5"/>
        <v>1.3422573388551942</v>
      </c>
      <c r="BE36" s="16">
        <f t="shared" si="6"/>
        <v>16.885999999999999</v>
      </c>
      <c r="BF36" s="10" t="str">
        <f t="shared" si="8"/>
        <v>не потрібна</v>
      </c>
      <c r="BG36" s="10" t="s">
        <v>165</v>
      </c>
      <c r="BH36" s="16"/>
      <c r="BI36" s="15"/>
      <c r="BJ36" s="15"/>
      <c r="BK36" s="15"/>
      <c r="BR36" s="10" t="s">
        <v>167</v>
      </c>
      <c r="CD36" s="10" t="s">
        <v>165</v>
      </c>
      <c r="CH36" s="15">
        <v>44034</v>
      </c>
      <c r="CI36" s="10" t="s">
        <v>641</v>
      </c>
      <c r="CJ36" s="10" t="s">
        <v>169</v>
      </c>
      <c r="CM36" s="20">
        <v>43820</v>
      </c>
      <c r="CN36" s="10" t="s">
        <v>642</v>
      </c>
      <c r="CO36" s="15">
        <v>44050</v>
      </c>
      <c r="CP36" s="18" t="s">
        <v>643</v>
      </c>
      <c r="CS36" s="10" t="s">
        <v>169</v>
      </c>
      <c r="CT36" s="10">
        <v>0.37</v>
      </c>
      <c r="CU36" s="10" t="s">
        <v>273</v>
      </c>
      <c r="CV36" s="10" t="s">
        <v>202</v>
      </c>
      <c r="CW36" s="10" t="s">
        <v>202</v>
      </c>
      <c r="CX36" s="10" t="s">
        <v>172</v>
      </c>
      <c r="CY36" s="10" t="s">
        <v>172</v>
      </c>
      <c r="CZ36" s="10" t="s">
        <v>202</v>
      </c>
      <c r="DA36" s="10" t="s">
        <v>172</v>
      </c>
      <c r="DB36" s="10" t="s">
        <v>172</v>
      </c>
      <c r="DC36" s="10" t="s">
        <v>172</v>
      </c>
      <c r="DD36" s="10" t="s">
        <v>202</v>
      </c>
      <c r="DE36" s="10" t="s">
        <v>172</v>
      </c>
      <c r="DF36" s="10" t="s">
        <v>202</v>
      </c>
      <c r="DG36" s="10" t="s">
        <v>172</v>
      </c>
      <c r="DH36" s="10" t="s">
        <v>202</v>
      </c>
      <c r="DI36" s="10" t="s">
        <v>202</v>
      </c>
      <c r="DJ36" s="21" t="s">
        <v>165</v>
      </c>
      <c r="DT36" s="13" t="s">
        <v>644</v>
      </c>
      <c r="DU36" s="10" t="s">
        <v>165</v>
      </c>
      <c r="EF36" s="10" t="s">
        <v>204</v>
      </c>
      <c r="EG36" s="13" t="s">
        <v>645</v>
      </c>
      <c r="EK36" s="10" t="s">
        <v>174</v>
      </c>
    </row>
    <row r="37" spans="1:141" ht="12.75">
      <c r="A37" s="10">
        <v>35</v>
      </c>
      <c r="B37" s="10">
        <v>5034</v>
      </c>
      <c r="D37" s="11">
        <v>44060.604831608798</v>
      </c>
      <c r="E37" s="10" t="s">
        <v>442</v>
      </c>
      <c r="F37" s="10" t="s">
        <v>443</v>
      </c>
      <c r="G37" s="10" t="s">
        <v>444</v>
      </c>
      <c r="H37" s="10" t="s">
        <v>149</v>
      </c>
      <c r="I37" s="10" t="s">
        <v>150</v>
      </c>
      <c r="J37" s="10" t="s">
        <v>177</v>
      </c>
      <c r="K37" s="10" t="s">
        <v>178</v>
      </c>
      <c r="L37" s="10">
        <v>1</v>
      </c>
      <c r="M37" s="10">
        <v>5725.3</v>
      </c>
      <c r="N37" s="10">
        <v>46.3</v>
      </c>
      <c r="O37" s="10">
        <v>46.3</v>
      </c>
      <c r="Q37" s="10" t="s">
        <v>646</v>
      </c>
      <c r="R37" s="13" t="s">
        <v>647</v>
      </c>
      <c r="S37" s="13" t="s">
        <v>648</v>
      </c>
      <c r="T37" s="10" t="s">
        <v>212</v>
      </c>
      <c r="U37" s="10" t="s">
        <v>649</v>
      </c>
      <c r="V37" s="10">
        <v>34913878</v>
      </c>
      <c r="W37" s="10" t="s">
        <v>311</v>
      </c>
      <c r="X37" s="10" t="s">
        <v>450</v>
      </c>
      <c r="Z37" s="10" t="s">
        <v>159</v>
      </c>
      <c r="AA37" s="10" t="s">
        <v>650</v>
      </c>
      <c r="AB37" s="10" t="s">
        <v>161</v>
      </c>
      <c r="AC37" s="10" t="s">
        <v>651</v>
      </c>
      <c r="AD37" s="10">
        <v>40</v>
      </c>
      <c r="AG37" s="14" t="str">
        <f t="shared" si="1"/>
        <v>Київська обл., Васильків, вулиця Декабристів, 40</v>
      </c>
      <c r="AH37" s="10" t="str">
        <f t="shared" si="2"/>
        <v/>
      </c>
      <c r="AI37" s="10" t="str">
        <f t="shared" si="3"/>
        <v>Київська обл., місто Васильків, вулиця Декабристів, 40</v>
      </c>
      <c r="AJ37" s="10" t="s">
        <v>163</v>
      </c>
      <c r="AK37" s="15">
        <v>41996</v>
      </c>
      <c r="AL37" s="10" t="s">
        <v>164</v>
      </c>
      <c r="AM37" s="14" t="str">
        <f t="shared" si="4"/>
        <v>3 рік/років, 0 місяць/місяців, 0 день/днів</v>
      </c>
      <c r="AP37" s="10">
        <v>3</v>
      </c>
      <c r="AQ37" s="10">
        <v>0</v>
      </c>
      <c r="AR37" s="10">
        <v>0</v>
      </c>
      <c r="AS37" s="10" t="s">
        <v>165</v>
      </c>
      <c r="BA37" s="10" t="s">
        <v>166</v>
      </c>
      <c r="BB37" s="16">
        <v>19751</v>
      </c>
      <c r="BC37" s="16">
        <v>6873</v>
      </c>
      <c r="BD37" s="17">
        <f t="shared" si="5"/>
        <v>0.34798238063895498</v>
      </c>
      <c r="BE37" s="16">
        <f t="shared" si="6"/>
        <v>68.73</v>
      </c>
      <c r="BF37" s="10" t="str">
        <f t="shared" si="8"/>
        <v>не потрібна</v>
      </c>
      <c r="BG37" s="10" t="s">
        <v>165</v>
      </c>
      <c r="BH37" s="16"/>
      <c r="BI37" s="15"/>
      <c r="BJ37" s="15"/>
      <c r="BK37" s="15"/>
      <c r="BR37" s="10" t="s">
        <v>193</v>
      </c>
      <c r="BV37" s="10" t="s">
        <v>194</v>
      </c>
      <c r="CB37" s="10" t="s">
        <v>652</v>
      </c>
      <c r="CD37" s="10" t="s">
        <v>165</v>
      </c>
      <c r="CH37" s="15">
        <v>44053</v>
      </c>
      <c r="CI37" s="10" t="s">
        <v>653</v>
      </c>
      <c r="CJ37" s="10" t="s">
        <v>169</v>
      </c>
      <c r="CM37" s="20">
        <v>44048</v>
      </c>
      <c r="CN37" s="10" t="s">
        <v>654</v>
      </c>
      <c r="CO37" s="15">
        <v>44057</v>
      </c>
      <c r="CP37" s="10">
        <v>527</v>
      </c>
      <c r="CS37" s="10" t="s">
        <v>169</v>
      </c>
      <c r="CT37" s="10">
        <v>160</v>
      </c>
      <c r="CU37" s="10" t="s">
        <v>223</v>
      </c>
      <c r="CV37" s="10" t="s">
        <v>202</v>
      </c>
      <c r="CW37" s="10" t="s">
        <v>202</v>
      </c>
      <c r="CX37" s="10" t="s">
        <v>172</v>
      </c>
      <c r="CY37" s="10" t="s">
        <v>172</v>
      </c>
      <c r="CZ37" s="10" t="s">
        <v>172</v>
      </c>
      <c r="DA37" s="10" t="s">
        <v>172</v>
      </c>
      <c r="DB37" s="10" t="s">
        <v>172</v>
      </c>
      <c r="DC37" s="10" t="s">
        <v>172</v>
      </c>
      <c r="DD37" s="10" t="s">
        <v>172</v>
      </c>
      <c r="DE37" s="10" t="s">
        <v>172</v>
      </c>
      <c r="DF37" s="10" t="s">
        <v>172</v>
      </c>
      <c r="DG37" s="10" t="s">
        <v>172</v>
      </c>
      <c r="DH37" s="10" t="s">
        <v>172</v>
      </c>
      <c r="DI37" s="10" t="s">
        <v>172</v>
      </c>
      <c r="DJ37" s="10" t="s">
        <v>224</v>
      </c>
      <c r="DK37" s="13" t="s">
        <v>655</v>
      </c>
      <c r="DL37" s="10" t="s">
        <v>656</v>
      </c>
      <c r="DM37" s="10" t="s">
        <v>656</v>
      </c>
      <c r="DN37" s="10" t="s">
        <v>656</v>
      </c>
      <c r="DO37" s="10" t="s">
        <v>656</v>
      </c>
      <c r="DP37" s="10" t="s">
        <v>656</v>
      </c>
      <c r="DQ37" s="10" t="s">
        <v>656</v>
      </c>
      <c r="DR37" s="10" t="s">
        <v>656</v>
      </c>
      <c r="DS37" s="10" t="s">
        <v>230</v>
      </c>
      <c r="DU37" s="10" t="s">
        <v>165</v>
      </c>
      <c r="EF37" s="10" t="s">
        <v>165</v>
      </c>
      <c r="EK37" s="10" t="s">
        <v>174</v>
      </c>
    </row>
    <row r="38" spans="1:141" ht="12.75">
      <c r="A38" s="10">
        <v>36</v>
      </c>
      <c r="B38" s="10">
        <v>5035</v>
      </c>
      <c r="D38" s="11">
        <v>44060.614101585648</v>
      </c>
      <c r="E38" s="10" t="s">
        <v>482</v>
      </c>
      <c r="F38" s="10" t="s">
        <v>443</v>
      </c>
      <c r="G38" s="10" t="s">
        <v>483</v>
      </c>
      <c r="H38" s="10" t="s">
        <v>149</v>
      </c>
      <c r="I38" s="10" t="s">
        <v>150</v>
      </c>
      <c r="J38" s="10" t="s">
        <v>177</v>
      </c>
      <c r="K38" s="10" t="s">
        <v>178</v>
      </c>
      <c r="L38" s="10">
        <v>4</v>
      </c>
      <c r="M38" s="10">
        <v>2777.2</v>
      </c>
      <c r="N38" s="10">
        <v>41.8</v>
      </c>
      <c r="O38" s="10">
        <v>41.8</v>
      </c>
      <c r="Q38" s="10" t="s">
        <v>484</v>
      </c>
      <c r="R38" s="13" t="s">
        <v>657</v>
      </c>
      <c r="S38" s="13" t="s">
        <v>658</v>
      </c>
      <c r="T38" s="10" t="s">
        <v>182</v>
      </c>
      <c r="U38" s="10" t="s">
        <v>487</v>
      </c>
      <c r="V38" s="18" t="s">
        <v>488</v>
      </c>
      <c r="W38" s="10" t="s">
        <v>489</v>
      </c>
      <c r="X38" s="10" t="s">
        <v>490</v>
      </c>
      <c r="Z38" s="10" t="s">
        <v>159</v>
      </c>
      <c r="AA38" s="10" t="s">
        <v>491</v>
      </c>
      <c r="AB38" s="10" t="s">
        <v>492</v>
      </c>
      <c r="AC38" s="10" t="s">
        <v>493</v>
      </c>
      <c r="AD38" s="10">
        <v>205</v>
      </c>
      <c r="AE38" s="10" t="s">
        <v>659</v>
      </c>
      <c r="AG38" s="14" t="str">
        <f t="shared" si="1"/>
        <v>Черкаська обл., Черкаси, бульвар Шевченка, 205</v>
      </c>
      <c r="AH38" s="10" t="str">
        <f t="shared" si="2"/>
        <v/>
      </c>
      <c r="AI38" s="10" t="str">
        <f t="shared" si="3"/>
        <v>Черкаська обл., місто Черкаси, бульвар Шевченка, 205</v>
      </c>
      <c r="AJ38" s="10" t="s">
        <v>270</v>
      </c>
      <c r="AK38" s="15"/>
      <c r="AL38" s="10" t="s">
        <v>164</v>
      </c>
      <c r="AM38" s="14" t="str">
        <f t="shared" si="4"/>
        <v>2 рік/років, 0 місяць/місяців, 364 день/днів</v>
      </c>
      <c r="AP38" s="10">
        <v>2</v>
      </c>
      <c r="AQ38" s="10">
        <v>0</v>
      </c>
      <c r="AR38" s="10">
        <v>364</v>
      </c>
      <c r="AS38" s="10" t="s">
        <v>165</v>
      </c>
      <c r="BA38" s="10" t="s">
        <v>166</v>
      </c>
      <c r="BB38" s="16">
        <v>10971.7</v>
      </c>
      <c r="BC38" s="16">
        <v>3228.75</v>
      </c>
      <c r="BD38" s="17">
        <f t="shared" si="5"/>
        <v>0.29427982901464678</v>
      </c>
      <c r="BE38" s="16">
        <f t="shared" si="6"/>
        <v>32.287500000000001</v>
      </c>
      <c r="BF38" s="10" t="str">
        <f t="shared" si="8"/>
        <v>не потрібна</v>
      </c>
      <c r="BG38" s="10" t="s">
        <v>165</v>
      </c>
      <c r="BH38" s="12"/>
      <c r="BR38" s="10" t="s">
        <v>193</v>
      </c>
      <c r="BV38" s="10" t="s">
        <v>194</v>
      </c>
      <c r="CB38" s="10" t="s">
        <v>494</v>
      </c>
      <c r="CD38" s="10" t="s">
        <v>165</v>
      </c>
      <c r="CH38" s="15">
        <v>44047</v>
      </c>
      <c r="CI38" s="10">
        <v>3</v>
      </c>
      <c r="CJ38" s="10" t="s">
        <v>495</v>
      </c>
      <c r="CK38" s="13" t="s">
        <v>660</v>
      </c>
      <c r="CL38" s="13" t="s">
        <v>661</v>
      </c>
      <c r="CO38" s="15">
        <v>44054</v>
      </c>
      <c r="CP38" s="10" t="s">
        <v>662</v>
      </c>
      <c r="CS38" s="10" t="s">
        <v>169</v>
      </c>
      <c r="CT38" s="10">
        <v>70</v>
      </c>
      <c r="CU38" s="10" t="s">
        <v>223</v>
      </c>
      <c r="CV38" s="10" t="s">
        <v>172</v>
      </c>
      <c r="CW38" s="10" t="s">
        <v>172</v>
      </c>
      <c r="CX38" s="10" t="s">
        <v>172</v>
      </c>
      <c r="CY38" s="10" t="s">
        <v>202</v>
      </c>
      <c r="CZ38" s="10" t="s">
        <v>172</v>
      </c>
      <c r="DA38" s="10" t="s">
        <v>172</v>
      </c>
      <c r="DB38" s="10" t="s">
        <v>172</v>
      </c>
      <c r="DC38" s="10" t="s">
        <v>172</v>
      </c>
      <c r="DD38" s="10" t="s">
        <v>172</v>
      </c>
      <c r="DE38" s="10" t="s">
        <v>172</v>
      </c>
      <c r="DF38" s="10" t="s">
        <v>202</v>
      </c>
      <c r="DG38" s="10" t="s">
        <v>172</v>
      </c>
      <c r="DH38" s="10" t="s">
        <v>172</v>
      </c>
      <c r="DI38" s="10" t="s">
        <v>172</v>
      </c>
      <c r="DJ38" s="10" t="s">
        <v>224</v>
      </c>
      <c r="DL38" s="10">
        <v>71011000441</v>
      </c>
      <c r="DM38" s="10">
        <v>148</v>
      </c>
      <c r="DN38" s="10">
        <v>127</v>
      </c>
      <c r="DO38" s="10" t="s">
        <v>663</v>
      </c>
      <c r="DP38" s="10" t="s">
        <v>663</v>
      </c>
      <c r="DQ38" s="10" t="s">
        <v>663</v>
      </c>
      <c r="DR38" s="10">
        <v>451</v>
      </c>
      <c r="DS38" s="10" t="s">
        <v>230</v>
      </c>
      <c r="DU38" s="10" t="s">
        <v>165</v>
      </c>
      <c r="EF38" s="10" t="s">
        <v>204</v>
      </c>
      <c r="EG38" s="13" t="s">
        <v>664</v>
      </c>
      <c r="EK38" s="10" t="s">
        <v>174</v>
      </c>
    </row>
    <row r="39" spans="1:141" ht="12.75">
      <c r="A39" s="10">
        <v>37</v>
      </c>
      <c r="B39" s="10">
        <v>5036</v>
      </c>
      <c r="D39" s="11">
        <v>44060.617420243056</v>
      </c>
      <c r="E39" s="10" t="s">
        <v>146</v>
      </c>
      <c r="F39" s="10" t="s">
        <v>147</v>
      </c>
      <c r="G39" s="10" t="s">
        <v>148</v>
      </c>
      <c r="H39" s="10" t="s">
        <v>149</v>
      </c>
      <c r="I39" s="10" t="s">
        <v>150</v>
      </c>
      <c r="J39" s="10" t="s">
        <v>177</v>
      </c>
      <c r="K39" s="10" t="s">
        <v>178</v>
      </c>
      <c r="L39" s="10">
        <v>1</v>
      </c>
      <c r="M39" s="10">
        <v>3805.4</v>
      </c>
      <c r="N39" s="10">
        <v>350</v>
      </c>
      <c r="O39" s="10">
        <v>350</v>
      </c>
      <c r="Q39" s="10" t="s">
        <v>665</v>
      </c>
      <c r="R39" s="13" t="s">
        <v>666</v>
      </c>
      <c r="S39" s="13" t="s">
        <v>667</v>
      </c>
      <c r="T39" s="10" t="s">
        <v>155</v>
      </c>
      <c r="U39" s="10" t="s">
        <v>668</v>
      </c>
      <c r="V39" s="18" t="s">
        <v>669</v>
      </c>
      <c r="W39" s="10" t="s">
        <v>670</v>
      </c>
      <c r="X39" s="10" t="s">
        <v>158</v>
      </c>
      <c r="Z39" s="10" t="s">
        <v>159</v>
      </c>
      <c r="AA39" s="10" t="s">
        <v>312</v>
      </c>
      <c r="AB39" s="10" t="s">
        <v>161</v>
      </c>
      <c r="AC39" s="10" t="s">
        <v>671</v>
      </c>
      <c r="AD39" s="10">
        <v>220</v>
      </c>
      <c r="AG39" s="14" t="str">
        <f t="shared" si="1"/>
        <v>Харківська обл., Харків, вулиця Велика Панасівська, 220</v>
      </c>
      <c r="AH39" s="10" t="str">
        <f t="shared" si="2"/>
        <v/>
      </c>
      <c r="AI39" s="10" t="str">
        <f t="shared" si="3"/>
        <v>Харківська обл., місто Харків, вулиця Велика Панасівська, 220</v>
      </c>
      <c r="AJ39" s="10" t="s">
        <v>270</v>
      </c>
      <c r="AK39" s="15"/>
      <c r="AL39" s="10" t="s">
        <v>164</v>
      </c>
      <c r="AM39" s="14" t="str">
        <f t="shared" si="4"/>
        <v>4 рік/років, 11 місяць/місяців, 0 день/днів</v>
      </c>
      <c r="AP39" s="10">
        <v>4</v>
      </c>
      <c r="AQ39" s="10">
        <v>11</v>
      </c>
      <c r="AR39" s="10">
        <v>0</v>
      </c>
      <c r="AS39" s="10" t="s">
        <v>165</v>
      </c>
      <c r="BA39" s="10" t="s">
        <v>166</v>
      </c>
      <c r="BB39" s="16">
        <v>60000.9</v>
      </c>
      <c r="BC39" s="16">
        <v>28000.9</v>
      </c>
      <c r="BD39" s="17">
        <f t="shared" si="5"/>
        <v>0.4666746665466685</v>
      </c>
      <c r="BE39" s="16">
        <f t="shared" si="6"/>
        <v>280.00900000000001</v>
      </c>
      <c r="BF39" s="10" t="str">
        <f t="shared" si="8"/>
        <v>не потрібна</v>
      </c>
      <c r="BG39" s="10" t="s">
        <v>165</v>
      </c>
      <c r="BH39" s="12"/>
      <c r="BR39" s="10" t="s">
        <v>167</v>
      </c>
      <c r="CD39" s="10" t="s">
        <v>165</v>
      </c>
      <c r="CH39" s="15">
        <v>43906</v>
      </c>
      <c r="CI39" s="10" t="s">
        <v>672</v>
      </c>
      <c r="CJ39" s="10" t="s">
        <v>169</v>
      </c>
      <c r="CM39" s="20">
        <v>43895</v>
      </c>
      <c r="CN39" s="10" t="s">
        <v>673</v>
      </c>
      <c r="CO39" s="15">
        <v>43922</v>
      </c>
      <c r="CP39" s="18" t="s">
        <v>674</v>
      </c>
      <c r="CS39" s="10" t="s">
        <v>169</v>
      </c>
      <c r="CT39" s="10">
        <v>40</v>
      </c>
      <c r="CU39" s="10" t="s">
        <v>201</v>
      </c>
      <c r="CV39" s="10" t="s">
        <v>202</v>
      </c>
      <c r="CW39" s="10" t="s">
        <v>202</v>
      </c>
      <c r="CX39" s="10" t="s">
        <v>172</v>
      </c>
      <c r="CY39" s="10" t="s">
        <v>172</v>
      </c>
      <c r="CZ39" s="10" t="s">
        <v>172</v>
      </c>
      <c r="DA39" s="10" t="s">
        <v>172</v>
      </c>
      <c r="DB39" s="10" t="s">
        <v>172</v>
      </c>
      <c r="DC39" s="10" t="s">
        <v>172</v>
      </c>
      <c r="DD39" s="10" t="s">
        <v>172</v>
      </c>
      <c r="DE39" s="10" t="s">
        <v>172</v>
      </c>
      <c r="DF39" s="10" t="s">
        <v>172</v>
      </c>
      <c r="DG39" s="10" t="s">
        <v>172</v>
      </c>
      <c r="DH39" s="10" t="s">
        <v>172</v>
      </c>
      <c r="DI39" s="10" t="s">
        <v>172</v>
      </c>
      <c r="DJ39" s="10" t="s">
        <v>165</v>
      </c>
      <c r="DT39" s="13" t="s">
        <v>675</v>
      </c>
      <c r="DU39" s="10" t="s">
        <v>165</v>
      </c>
      <c r="EF39" s="10" t="s">
        <v>204</v>
      </c>
      <c r="EG39" s="13" t="s">
        <v>676</v>
      </c>
      <c r="EK39" s="10" t="s">
        <v>174</v>
      </c>
    </row>
    <row r="40" spans="1:141" ht="22.5" customHeight="1">
      <c r="A40" s="10">
        <v>38</v>
      </c>
      <c r="B40" s="10">
        <v>5037</v>
      </c>
      <c r="D40" s="11">
        <v>44060.623638437501</v>
      </c>
      <c r="E40" s="10" t="s">
        <v>257</v>
      </c>
      <c r="F40" s="10" t="s">
        <v>258</v>
      </c>
      <c r="G40" s="10" t="s">
        <v>259</v>
      </c>
      <c r="H40" s="10" t="s">
        <v>149</v>
      </c>
      <c r="I40" s="10" t="s">
        <v>150</v>
      </c>
      <c r="J40" s="10" t="s">
        <v>177</v>
      </c>
      <c r="K40" s="10" t="s">
        <v>178</v>
      </c>
      <c r="L40" s="10">
        <v>6</v>
      </c>
      <c r="M40" s="10">
        <v>7656.5</v>
      </c>
      <c r="N40" s="10">
        <v>20.5</v>
      </c>
      <c r="O40" s="10">
        <v>20.5</v>
      </c>
      <c r="Q40" s="10" t="s">
        <v>677</v>
      </c>
      <c r="R40" s="13" t="s">
        <v>678</v>
      </c>
      <c r="S40" s="13" t="s">
        <v>679</v>
      </c>
      <c r="T40" s="10" t="s">
        <v>182</v>
      </c>
      <c r="U40" s="10" t="s">
        <v>680</v>
      </c>
      <c r="V40" s="10">
        <v>26385055</v>
      </c>
      <c r="W40" s="10" t="s">
        <v>618</v>
      </c>
      <c r="X40" s="10" t="s">
        <v>266</v>
      </c>
      <c r="Z40" s="10" t="s">
        <v>159</v>
      </c>
      <c r="AA40" s="10" t="s">
        <v>267</v>
      </c>
      <c r="AB40" s="10" t="s">
        <v>161</v>
      </c>
      <c r="AC40" s="10" t="s">
        <v>681</v>
      </c>
      <c r="AD40" s="10">
        <v>24</v>
      </c>
      <c r="AG40" s="14" t="str">
        <f t="shared" si="1"/>
        <v>м. Київ, Київ, вулиця Юрія Іллєнка, 24</v>
      </c>
      <c r="AH40" s="10" t="str">
        <f t="shared" si="2"/>
        <v/>
      </c>
      <c r="AI40" s="10" t="str">
        <f t="shared" si="3"/>
        <v>м. Київ, місто Київ, вулиця Юрія Іллєнка, 24</v>
      </c>
      <c r="AJ40" s="10" t="s">
        <v>270</v>
      </c>
      <c r="AK40" s="15"/>
      <c r="AL40" s="10">
        <v>5</v>
      </c>
      <c r="AM40" s="14" t="str">
        <f t="shared" si="4"/>
        <v>5 років</v>
      </c>
      <c r="AS40" s="10" t="s">
        <v>165</v>
      </c>
      <c r="BA40" s="10" t="s">
        <v>464</v>
      </c>
      <c r="BB40" s="12"/>
      <c r="BC40" s="12"/>
      <c r="BD40" s="17" t="str">
        <f t="shared" si="5"/>
        <v>-</v>
      </c>
      <c r="BE40" s="16">
        <f t="shared" si="6"/>
        <v>4160</v>
      </c>
      <c r="BF40" s="10" t="s">
        <v>465</v>
      </c>
      <c r="BG40" s="10" t="s">
        <v>169</v>
      </c>
      <c r="BH40" s="16">
        <v>416000</v>
      </c>
      <c r="BI40" s="15">
        <v>43738</v>
      </c>
      <c r="BJ40" s="15">
        <v>43766</v>
      </c>
      <c r="BK40" s="15">
        <v>43763</v>
      </c>
      <c r="BR40" s="10" t="s">
        <v>193</v>
      </c>
      <c r="BV40" s="10" t="s">
        <v>242</v>
      </c>
      <c r="BY40" s="10" t="s">
        <v>682</v>
      </c>
      <c r="BZ40" s="10" t="s">
        <v>169</v>
      </c>
      <c r="CA40" s="28" t="s">
        <v>683</v>
      </c>
      <c r="CD40" s="10" t="s">
        <v>165</v>
      </c>
      <c r="CH40" s="15">
        <v>43913</v>
      </c>
      <c r="CI40" s="10" t="s">
        <v>684</v>
      </c>
      <c r="CJ40" s="10" t="s">
        <v>169</v>
      </c>
      <c r="CM40" s="20">
        <v>43725</v>
      </c>
      <c r="CN40" s="10" t="s">
        <v>685</v>
      </c>
      <c r="CO40" s="15">
        <v>44048</v>
      </c>
      <c r="CP40" s="10">
        <v>428</v>
      </c>
      <c r="CS40" s="10" t="s">
        <v>169</v>
      </c>
      <c r="CT40" s="10">
        <v>16</v>
      </c>
      <c r="CU40" s="10" t="s">
        <v>273</v>
      </c>
      <c r="CV40" s="10" t="s">
        <v>202</v>
      </c>
      <c r="CW40" s="10" t="s">
        <v>202</v>
      </c>
      <c r="CX40" s="10" t="s">
        <v>172</v>
      </c>
      <c r="CY40" s="10" t="s">
        <v>202</v>
      </c>
      <c r="CZ40" s="10" t="s">
        <v>172</v>
      </c>
      <c r="DA40" s="10" t="s">
        <v>172</v>
      </c>
      <c r="DB40" s="10" t="s">
        <v>172</v>
      </c>
      <c r="DC40" s="10" t="s">
        <v>172</v>
      </c>
      <c r="DD40" s="10" t="s">
        <v>172</v>
      </c>
      <c r="DE40" s="10" t="s">
        <v>172</v>
      </c>
      <c r="DF40" s="10" t="s">
        <v>172</v>
      </c>
      <c r="DG40" s="10" t="s">
        <v>172</v>
      </c>
      <c r="DH40" s="10" t="s">
        <v>172</v>
      </c>
      <c r="DI40" s="10" t="s">
        <v>172</v>
      </c>
      <c r="DJ40" s="10" t="s">
        <v>165</v>
      </c>
      <c r="DT40" s="13" t="s">
        <v>686</v>
      </c>
      <c r="DU40" s="10" t="s">
        <v>165</v>
      </c>
      <c r="EF40" s="10" t="s">
        <v>165</v>
      </c>
      <c r="EK40" s="10" t="s">
        <v>174</v>
      </c>
    </row>
    <row r="41" spans="1:141" ht="12.75">
      <c r="A41" s="10">
        <v>39</v>
      </c>
      <c r="B41" s="10">
        <v>5038</v>
      </c>
      <c r="D41" s="11">
        <v>44060.630647418977</v>
      </c>
      <c r="E41" s="10" t="s">
        <v>501</v>
      </c>
      <c r="F41" s="10" t="s">
        <v>207</v>
      </c>
      <c r="G41" s="10" t="s">
        <v>502</v>
      </c>
      <c r="H41" s="10" t="s">
        <v>149</v>
      </c>
      <c r="I41" s="10" t="s">
        <v>150</v>
      </c>
      <c r="J41" s="10" t="s">
        <v>334</v>
      </c>
      <c r="N41" s="10">
        <v>10</v>
      </c>
      <c r="O41" s="10">
        <v>10</v>
      </c>
      <c r="P41" s="10" t="s">
        <v>687</v>
      </c>
      <c r="Q41" s="10" t="s">
        <v>687</v>
      </c>
      <c r="R41" s="13" t="s">
        <v>688</v>
      </c>
      <c r="S41" s="13" t="s">
        <v>689</v>
      </c>
      <c r="T41" s="10" t="s">
        <v>182</v>
      </c>
      <c r="U41" s="10" t="s">
        <v>690</v>
      </c>
      <c r="V41" s="18" t="s">
        <v>691</v>
      </c>
      <c r="W41" s="10" t="s">
        <v>311</v>
      </c>
      <c r="X41" s="10" t="s">
        <v>507</v>
      </c>
      <c r="Z41" s="10" t="s">
        <v>159</v>
      </c>
      <c r="AA41" s="10" t="s">
        <v>554</v>
      </c>
      <c r="AB41" s="10" t="s">
        <v>161</v>
      </c>
      <c r="AC41" s="10" t="s">
        <v>692</v>
      </c>
      <c r="AD41" s="10">
        <v>160</v>
      </c>
      <c r="AG41" s="14" t="str">
        <f t="shared" si="1"/>
        <v>Сумська обл., Суми, вулиця Герасима Кондратьєва, 160</v>
      </c>
      <c r="AH41" s="10" t="str">
        <f t="shared" si="2"/>
        <v/>
      </c>
      <c r="AI41" s="10" t="str">
        <f t="shared" si="3"/>
        <v>Сумська обл., місто Суми, вулиця Герасима Кондратьєва, 160</v>
      </c>
      <c r="AJ41" s="10" t="s">
        <v>270</v>
      </c>
      <c r="AK41" s="15"/>
      <c r="AL41" s="10">
        <v>5</v>
      </c>
      <c r="AM41" s="14" t="str">
        <f t="shared" si="4"/>
        <v>5 років</v>
      </c>
      <c r="AS41" s="10" t="s">
        <v>165</v>
      </c>
      <c r="BA41" s="10" t="s">
        <v>166</v>
      </c>
      <c r="BB41" s="16">
        <v>6642</v>
      </c>
      <c r="BC41" s="16">
        <v>6642</v>
      </c>
      <c r="BD41" s="17">
        <f t="shared" si="5"/>
        <v>1</v>
      </c>
      <c r="BE41" s="16">
        <f t="shared" si="6"/>
        <v>66.42</v>
      </c>
      <c r="BF41" s="10" t="str">
        <f t="shared" ref="BF41:BF86" si="9">IF(BD41&gt;=10%, "не потрібна", "потрібна оцінка")</f>
        <v>не потрібна</v>
      </c>
      <c r="BG41" s="10" t="s">
        <v>165</v>
      </c>
      <c r="BH41" s="16"/>
      <c r="BI41" s="15"/>
      <c r="BJ41" s="15"/>
      <c r="BK41" s="15"/>
      <c r="BR41" s="10" t="s">
        <v>193</v>
      </c>
      <c r="BV41" s="10" t="s">
        <v>194</v>
      </c>
      <c r="CB41" s="10" t="s">
        <v>652</v>
      </c>
      <c r="CD41" s="10" t="s">
        <v>165</v>
      </c>
      <c r="CH41" s="15">
        <v>43993</v>
      </c>
      <c r="CI41" s="10">
        <v>1370</v>
      </c>
      <c r="CJ41" s="10" t="s">
        <v>169</v>
      </c>
      <c r="CM41" s="20">
        <v>44014</v>
      </c>
      <c r="CN41" s="10" t="s">
        <v>693</v>
      </c>
      <c r="CO41" s="15">
        <v>44046</v>
      </c>
      <c r="CP41" s="10">
        <v>1008</v>
      </c>
      <c r="CS41" s="10" t="s">
        <v>169</v>
      </c>
      <c r="CT41" s="10">
        <v>3</v>
      </c>
      <c r="CU41" s="10" t="s">
        <v>273</v>
      </c>
      <c r="CV41" s="10" t="s">
        <v>172</v>
      </c>
      <c r="CW41" s="10" t="s">
        <v>172</v>
      </c>
      <c r="CX41" s="10" t="s">
        <v>172</v>
      </c>
      <c r="CY41" s="10" t="s">
        <v>172</v>
      </c>
      <c r="CZ41" s="10" t="s">
        <v>172</v>
      </c>
      <c r="DA41" s="10" t="s">
        <v>172</v>
      </c>
      <c r="DB41" s="10" t="s">
        <v>172</v>
      </c>
      <c r="DC41" s="10" t="s">
        <v>172</v>
      </c>
      <c r="DD41" s="10" t="s">
        <v>172</v>
      </c>
      <c r="DE41" s="10" t="s">
        <v>172</v>
      </c>
      <c r="DF41" s="10" t="s">
        <v>172</v>
      </c>
      <c r="DG41" s="10" t="s">
        <v>172</v>
      </c>
      <c r="DH41" s="10" t="s">
        <v>172</v>
      </c>
      <c r="DI41" s="10" t="s">
        <v>172</v>
      </c>
      <c r="DJ41" s="10" t="s">
        <v>224</v>
      </c>
      <c r="DK41" s="13" t="s">
        <v>694</v>
      </c>
      <c r="DL41" s="10" t="s">
        <v>695</v>
      </c>
      <c r="DM41" s="10" t="s">
        <v>518</v>
      </c>
      <c r="DN41" s="10" t="s">
        <v>518</v>
      </c>
      <c r="DO41" s="10" t="s">
        <v>518</v>
      </c>
      <c r="DP41" s="10" t="s">
        <v>518</v>
      </c>
      <c r="DQ41" s="10" t="s">
        <v>518</v>
      </c>
      <c r="DR41" s="10" t="s">
        <v>696</v>
      </c>
      <c r="DS41" s="10" t="s">
        <v>230</v>
      </c>
      <c r="DU41" s="10" t="s">
        <v>165</v>
      </c>
      <c r="EF41" s="10" t="s">
        <v>254</v>
      </c>
      <c r="EK41" s="10" t="s">
        <v>174</v>
      </c>
    </row>
    <row r="42" spans="1:141" ht="12.75">
      <c r="A42" s="10">
        <v>40</v>
      </c>
      <c r="B42" s="10">
        <v>5039</v>
      </c>
      <c r="D42" s="11">
        <v>44060.630820289356</v>
      </c>
      <c r="E42" s="10" t="s">
        <v>482</v>
      </c>
      <c r="F42" s="10" t="s">
        <v>443</v>
      </c>
      <c r="G42" s="10" t="s">
        <v>483</v>
      </c>
      <c r="H42" s="10" t="s">
        <v>149</v>
      </c>
      <c r="I42" s="10" t="s">
        <v>150</v>
      </c>
      <c r="J42" s="10" t="s">
        <v>177</v>
      </c>
      <c r="K42" s="10" t="s">
        <v>178</v>
      </c>
      <c r="L42" s="10">
        <v>2</v>
      </c>
      <c r="M42" s="10">
        <v>2777.2</v>
      </c>
      <c r="N42" s="10">
        <v>20.2</v>
      </c>
      <c r="O42" s="10">
        <v>20.2</v>
      </c>
      <c r="Q42" s="10" t="s">
        <v>484</v>
      </c>
      <c r="R42" s="13" t="s">
        <v>697</v>
      </c>
      <c r="S42" s="13" t="s">
        <v>698</v>
      </c>
      <c r="T42" s="10" t="s">
        <v>212</v>
      </c>
      <c r="U42" s="10" t="s">
        <v>487</v>
      </c>
      <c r="V42" s="18" t="s">
        <v>488</v>
      </c>
      <c r="W42" s="10" t="s">
        <v>489</v>
      </c>
      <c r="X42" s="10" t="s">
        <v>490</v>
      </c>
      <c r="Z42" s="10" t="s">
        <v>159</v>
      </c>
      <c r="AA42" s="10" t="s">
        <v>491</v>
      </c>
      <c r="AB42" s="10" t="s">
        <v>492</v>
      </c>
      <c r="AC42" s="10" t="s">
        <v>493</v>
      </c>
      <c r="AD42" s="10">
        <v>205</v>
      </c>
      <c r="AE42" s="10">
        <v>203</v>
      </c>
      <c r="AG42" s="14" t="str">
        <f t="shared" si="1"/>
        <v>Черкаська обл., Черкаси, бульвар Шевченка, 205</v>
      </c>
      <c r="AH42" s="10" t="str">
        <f t="shared" si="2"/>
        <v/>
      </c>
      <c r="AI42" s="10" t="str">
        <f t="shared" si="3"/>
        <v>Черкаська обл., місто Черкаси, бульвар Шевченка, 205</v>
      </c>
      <c r="AJ42" s="10" t="s">
        <v>270</v>
      </c>
      <c r="AK42" s="15"/>
      <c r="AL42" s="10" t="s">
        <v>164</v>
      </c>
      <c r="AM42" s="14" t="str">
        <f t="shared" si="4"/>
        <v>2 рік/років, 0 місяць/місяців, 364 день/днів</v>
      </c>
      <c r="AP42" s="10">
        <v>2</v>
      </c>
      <c r="AQ42" s="10">
        <v>0</v>
      </c>
      <c r="AR42" s="10">
        <v>364</v>
      </c>
      <c r="AS42" s="10" t="s">
        <v>165</v>
      </c>
      <c r="BA42" s="10" t="s">
        <v>166</v>
      </c>
      <c r="BB42" s="16">
        <v>5302.11</v>
      </c>
      <c r="BC42" s="16">
        <v>1560.31</v>
      </c>
      <c r="BD42" s="17">
        <f t="shared" si="5"/>
        <v>0.29428095607220522</v>
      </c>
      <c r="BE42" s="16">
        <f t="shared" si="6"/>
        <v>15.6031</v>
      </c>
      <c r="BF42" s="10" t="str">
        <f t="shared" si="9"/>
        <v>не потрібна</v>
      </c>
      <c r="BG42" s="10" t="s">
        <v>165</v>
      </c>
      <c r="BH42" s="16"/>
      <c r="BI42" s="15"/>
      <c r="BJ42" s="15"/>
      <c r="BK42" s="15"/>
      <c r="BR42" s="10" t="s">
        <v>193</v>
      </c>
      <c r="BV42" s="10" t="s">
        <v>194</v>
      </c>
      <c r="CB42" s="10" t="s">
        <v>494</v>
      </c>
      <c r="CD42" s="10" t="s">
        <v>165</v>
      </c>
      <c r="CH42" s="15">
        <v>44047</v>
      </c>
      <c r="CI42" s="10">
        <v>3</v>
      </c>
      <c r="CJ42" s="10" t="s">
        <v>495</v>
      </c>
      <c r="CK42" s="13" t="s">
        <v>699</v>
      </c>
      <c r="CL42" s="13" t="s">
        <v>700</v>
      </c>
      <c r="CO42" s="15">
        <v>44054</v>
      </c>
      <c r="CP42" s="10" t="s">
        <v>662</v>
      </c>
      <c r="CS42" s="10" t="s">
        <v>169</v>
      </c>
      <c r="CT42" s="10">
        <v>70</v>
      </c>
      <c r="CU42" s="10" t="s">
        <v>223</v>
      </c>
      <c r="CV42" s="10" t="s">
        <v>172</v>
      </c>
      <c r="CW42" s="10" t="s">
        <v>172</v>
      </c>
      <c r="CX42" s="10" t="s">
        <v>172</v>
      </c>
      <c r="CY42" s="10" t="s">
        <v>202</v>
      </c>
      <c r="CZ42" s="10" t="s">
        <v>172</v>
      </c>
      <c r="DA42" s="10" t="s">
        <v>172</v>
      </c>
      <c r="DB42" s="10" t="s">
        <v>172</v>
      </c>
      <c r="DC42" s="10" t="s">
        <v>172</v>
      </c>
      <c r="DD42" s="10" t="s">
        <v>172</v>
      </c>
      <c r="DE42" s="10" t="s">
        <v>172</v>
      </c>
      <c r="DF42" s="10" t="s">
        <v>202</v>
      </c>
      <c r="DG42" s="10" t="s">
        <v>172</v>
      </c>
      <c r="DH42" s="10" t="s">
        <v>202</v>
      </c>
      <c r="DI42" s="10" t="s">
        <v>172</v>
      </c>
      <c r="DJ42" s="10" t="s">
        <v>224</v>
      </c>
      <c r="DL42" s="10">
        <v>71011000441</v>
      </c>
      <c r="DM42" s="10">
        <v>148</v>
      </c>
      <c r="DN42" s="10">
        <v>127</v>
      </c>
      <c r="DO42" s="10" t="s">
        <v>663</v>
      </c>
      <c r="DP42" s="10" t="s">
        <v>663</v>
      </c>
      <c r="DQ42" s="10" t="s">
        <v>663</v>
      </c>
      <c r="DR42" s="10">
        <v>451</v>
      </c>
      <c r="DS42" s="10" t="s">
        <v>230</v>
      </c>
      <c r="DU42" s="10" t="s">
        <v>165</v>
      </c>
      <c r="EF42" s="10" t="s">
        <v>204</v>
      </c>
      <c r="EG42" s="13" t="s">
        <v>701</v>
      </c>
      <c r="EK42" s="10" t="s">
        <v>174</v>
      </c>
    </row>
    <row r="43" spans="1:141" ht="12.75">
      <c r="A43" s="10">
        <v>41</v>
      </c>
      <c r="B43" s="10">
        <v>5040</v>
      </c>
      <c r="D43" s="11">
        <v>44060.638931701389</v>
      </c>
      <c r="E43" s="10" t="s">
        <v>146</v>
      </c>
      <c r="F43" s="10" t="s">
        <v>147</v>
      </c>
      <c r="G43" s="10" t="s">
        <v>148</v>
      </c>
      <c r="H43" s="10" t="s">
        <v>149</v>
      </c>
      <c r="I43" s="10" t="s">
        <v>150</v>
      </c>
      <c r="J43" s="10" t="s">
        <v>177</v>
      </c>
      <c r="K43" s="10" t="s">
        <v>178</v>
      </c>
      <c r="L43" s="10">
        <v>0</v>
      </c>
      <c r="M43" s="10">
        <v>3039</v>
      </c>
      <c r="N43" s="10">
        <v>625</v>
      </c>
      <c r="O43" s="10">
        <v>625</v>
      </c>
      <c r="Q43" s="10" t="s">
        <v>702</v>
      </c>
      <c r="R43" s="13" t="s">
        <v>703</v>
      </c>
      <c r="S43" s="13" t="s">
        <v>704</v>
      </c>
      <c r="T43" s="10" t="s">
        <v>155</v>
      </c>
      <c r="U43" s="10" t="s">
        <v>705</v>
      </c>
      <c r="V43" s="18" t="s">
        <v>669</v>
      </c>
      <c r="W43" s="10" t="s">
        <v>670</v>
      </c>
      <c r="X43" s="10" t="s">
        <v>158</v>
      </c>
      <c r="Z43" s="10" t="s">
        <v>159</v>
      </c>
      <c r="AA43" s="10" t="s">
        <v>312</v>
      </c>
      <c r="AB43" s="10" t="s">
        <v>161</v>
      </c>
      <c r="AC43" s="10" t="s">
        <v>671</v>
      </c>
      <c r="AD43" s="10">
        <v>220</v>
      </c>
      <c r="AG43" s="14" t="str">
        <f t="shared" si="1"/>
        <v>Харківська обл., Харків, вулиця Велика Панасівська, 220</v>
      </c>
      <c r="AH43" s="10" t="str">
        <f t="shared" si="2"/>
        <v/>
      </c>
      <c r="AI43" s="10" t="str">
        <f t="shared" si="3"/>
        <v>Харківська обл., місто Харків, вулиця Велика Панасівська, 220</v>
      </c>
      <c r="AJ43" s="10" t="s">
        <v>270</v>
      </c>
      <c r="AK43" s="15"/>
      <c r="AL43" s="10" t="s">
        <v>164</v>
      </c>
      <c r="AM43" s="14" t="str">
        <f t="shared" si="4"/>
        <v>4 рік/років, 11 місяць/місяців, 0 день/днів</v>
      </c>
      <c r="AP43" s="10">
        <v>4</v>
      </c>
      <c r="AQ43" s="10">
        <v>11</v>
      </c>
      <c r="AR43" s="10">
        <v>0</v>
      </c>
      <c r="AS43" s="10" t="s">
        <v>165</v>
      </c>
      <c r="BA43" s="10" t="s">
        <v>166</v>
      </c>
      <c r="BB43" s="16">
        <v>146827.18</v>
      </c>
      <c r="BC43" s="16">
        <v>100157.25</v>
      </c>
      <c r="BD43" s="17">
        <f t="shared" si="5"/>
        <v>0.68214379653685375</v>
      </c>
      <c r="BE43" s="16">
        <f t="shared" si="6"/>
        <v>1001.5725</v>
      </c>
      <c r="BF43" s="10" t="str">
        <f t="shared" si="9"/>
        <v>не потрібна</v>
      </c>
      <c r="BG43" s="10" t="s">
        <v>165</v>
      </c>
      <c r="BH43" s="16"/>
      <c r="BI43" s="15"/>
      <c r="BJ43" s="15"/>
      <c r="BK43" s="15"/>
      <c r="BR43" s="10" t="s">
        <v>167</v>
      </c>
      <c r="CD43" s="10" t="s">
        <v>165</v>
      </c>
      <c r="CH43" s="15">
        <v>43906</v>
      </c>
      <c r="CI43" s="10" t="s">
        <v>706</v>
      </c>
      <c r="CJ43" s="10" t="s">
        <v>169</v>
      </c>
      <c r="CM43" s="20">
        <v>43895</v>
      </c>
      <c r="CN43" s="10" t="s">
        <v>673</v>
      </c>
      <c r="CO43" s="15">
        <v>43922</v>
      </c>
      <c r="CP43" s="18" t="s">
        <v>674</v>
      </c>
      <c r="CS43" s="10" t="s">
        <v>169</v>
      </c>
      <c r="CT43" s="10">
        <v>51</v>
      </c>
      <c r="CU43" s="10" t="s">
        <v>223</v>
      </c>
      <c r="CV43" s="10" t="s">
        <v>172</v>
      </c>
      <c r="CW43" s="10" t="s">
        <v>172</v>
      </c>
      <c r="CX43" s="10" t="s">
        <v>172</v>
      </c>
      <c r="CY43" s="10" t="s">
        <v>172</v>
      </c>
      <c r="CZ43" s="10" t="s">
        <v>172</v>
      </c>
      <c r="DA43" s="10" t="s">
        <v>172</v>
      </c>
      <c r="DB43" s="10" t="s">
        <v>172</v>
      </c>
      <c r="DC43" s="10" t="s">
        <v>172</v>
      </c>
      <c r="DD43" s="10" t="s">
        <v>172</v>
      </c>
      <c r="DE43" s="10" t="s">
        <v>172</v>
      </c>
      <c r="DF43" s="10" t="s">
        <v>172</v>
      </c>
      <c r="DG43" s="10" t="s">
        <v>172</v>
      </c>
      <c r="DH43" s="10" t="s">
        <v>172</v>
      </c>
      <c r="DI43" s="10" t="s">
        <v>172</v>
      </c>
      <c r="DJ43" s="10" t="s">
        <v>165</v>
      </c>
      <c r="DT43" s="13" t="s">
        <v>707</v>
      </c>
      <c r="DU43" s="10" t="s">
        <v>165</v>
      </c>
      <c r="EF43" s="10" t="s">
        <v>204</v>
      </c>
      <c r="EG43" s="13" t="s">
        <v>708</v>
      </c>
      <c r="EK43" s="10" t="s">
        <v>174</v>
      </c>
    </row>
    <row r="44" spans="1:141" ht="12.75">
      <c r="A44" s="10">
        <v>42</v>
      </c>
      <c r="B44" s="10">
        <v>5041</v>
      </c>
      <c r="D44" s="11">
        <v>44060.640143333338</v>
      </c>
      <c r="E44" s="10" t="s">
        <v>257</v>
      </c>
      <c r="F44" s="10" t="s">
        <v>258</v>
      </c>
      <c r="G44" s="10" t="s">
        <v>259</v>
      </c>
      <c r="H44" s="10" t="s">
        <v>149</v>
      </c>
      <c r="I44" s="10" t="s">
        <v>150</v>
      </c>
      <c r="J44" s="10" t="s">
        <v>177</v>
      </c>
      <c r="K44" s="10" t="s">
        <v>178</v>
      </c>
      <c r="L44" s="10">
        <v>1</v>
      </c>
      <c r="M44" s="10">
        <v>5485.9</v>
      </c>
      <c r="N44" s="10">
        <v>78.3</v>
      </c>
      <c r="O44" s="10">
        <v>78.3</v>
      </c>
      <c r="Q44" s="10" t="s">
        <v>709</v>
      </c>
      <c r="R44" s="13" t="s">
        <v>710</v>
      </c>
      <c r="S44" s="13" t="s">
        <v>711</v>
      </c>
      <c r="T44" s="10" t="s">
        <v>182</v>
      </c>
      <c r="U44" s="10" t="s">
        <v>712</v>
      </c>
      <c r="V44" s="10">
        <v>40108583</v>
      </c>
      <c r="W44" s="10" t="s">
        <v>377</v>
      </c>
      <c r="X44" s="10" t="s">
        <v>266</v>
      </c>
      <c r="Z44" s="10" t="s">
        <v>159</v>
      </c>
      <c r="AA44" s="10" t="s">
        <v>267</v>
      </c>
      <c r="AB44" s="10" t="s">
        <v>161</v>
      </c>
      <c r="AC44" s="10" t="s">
        <v>713</v>
      </c>
      <c r="AD44" s="10">
        <v>15</v>
      </c>
      <c r="AG44" s="14" t="str">
        <f t="shared" si="1"/>
        <v>м. Київ, Київ, вулиця Голосіївська, 15</v>
      </c>
      <c r="AH44" s="10" t="str">
        <f t="shared" si="2"/>
        <v/>
      </c>
      <c r="AI44" s="10" t="str">
        <f t="shared" si="3"/>
        <v>м. Київ, місто Київ, вулиця Голосіївська, 15</v>
      </c>
      <c r="AJ44" s="10" t="s">
        <v>270</v>
      </c>
      <c r="AK44" s="15"/>
      <c r="AL44" s="10" t="s">
        <v>164</v>
      </c>
      <c r="AM44" s="14" t="str">
        <f t="shared" si="4"/>
        <v>2 рік/років, 0 місяць/місяців, 364 день/днів</v>
      </c>
      <c r="AP44" s="10">
        <v>2</v>
      </c>
      <c r="AQ44" s="10">
        <v>0</v>
      </c>
      <c r="AR44" s="10">
        <v>364</v>
      </c>
      <c r="AS44" s="10" t="s">
        <v>165</v>
      </c>
      <c r="BA44" s="10" t="s">
        <v>166</v>
      </c>
      <c r="BB44" s="16">
        <v>26730.09</v>
      </c>
      <c r="BC44" s="16">
        <v>6803.65</v>
      </c>
      <c r="BD44" s="17">
        <f t="shared" si="5"/>
        <v>0.25453150363504201</v>
      </c>
      <c r="BE44" s="16">
        <f t="shared" si="6"/>
        <v>68.036500000000004</v>
      </c>
      <c r="BF44" s="10" t="str">
        <f t="shared" si="9"/>
        <v>не потрібна</v>
      </c>
      <c r="BG44" s="10" t="s">
        <v>169</v>
      </c>
      <c r="BH44" s="16">
        <v>1653500</v>
      </c>
      <c r="BI44" s="15">
        <v>43738</v>
      </c>
      <c r="BJ44" s="15">
        <v>43789</v>
      </c>
      <c r="BK44" s="15">
        <v>43789</v>
      </c>
      <c r="BR44" s="10" t="s">
        <v>193</v>
      </c>
      <c r="BV44" s="10" t="s">
        <v>242</v>
      </c>
      <c r="BY44" s="10" t="s">
        <v>243</v>
      </c>
      <c r="BZ44" s="10" t="s">
        <v>169</v>
      </c>
      <c r="CA44" s="10" t="s">
        <v>714</v>
      </c>
      <c r="CD44" s="10" t="s">
        <v>165</v>
      </c>
      <c r="CH44" s="15">
        <v>43895</v>
      </c>
      <c r="CI44" s="10" t="s">
        <v>715</v>
      </c>
      <c r="CJ44" s="10" t="s">
        <v>169</v>
      </c>
      <c r="CM44" s="20">
        <v>43761</v>
      </c>
      <c r="CN44" s="10" t="s">
        <v>716</v>
      </c>
      <c r="CO44" s="15">
        <v>44048</v>
      </c>
      <c r="CP44" s="10">
        <v>428</v>
      </c>
      <c r="CS44" s="10" t="s">
        <v>169</v>
      </c>
      <c r="CT44" s="10">
        <v>16</v>
      </c>
      <c r="CU44" s="10" t="s">
        <v>273</v>
      </c>
      <c r="CV44" s="10" t="s">
        <v>202</v>
      </c>
      <c r="CW44" s="10" t="s">
        <v>202</v>
      </c>
      <c r="CX44" s="10" t="s">
        <v>172</v>
      </c>
      <c r="CY44" s="10" t="s">
        <v>202</v>
      </c>
      <c r="CZ44" s="10" t="s">
        <v>172</v>
      </c>
      <c r="DA44" s="10" t="s">
        <v>172</v>
      </c>
      <c r="DB44" s="10" t="s">
        <v>172</v>
      </c>
      <c r="DC44" s="10" t="s">
        <v>172</v>
      </c>
      <c r="DD44" s="10" t="s">
        <v>172</v>
      </c>
      <c r="DE44" s="10" t="s">
        <v>172</v>
      </c>
      <c r="DF44" s="10" t="s">
        <v>172</v>
      </c>
      <c r="DG44" s="10" t="s">
        <v>172</v>
      </c>
      <c r="DH44" s="10" t="s">
        <v>172</v>
      </c>
      <c r="DI44" s="10" t="s">
        <v>172</v>
      </c>
      <c r="DJ44" s="10" t="s">
        <v>165</v>
      </c>
      <c r="DT44" s="13" t="s">
        <v>717</v>
      </c>
      <c r="DU44" s="10" t="s">
        <v>165</v>
      </c>
      <c r="EF44" s="10" t="s">
        <v>165</v>
      </c>
      <c r="EK44" s="10" t="s">
        <v>174</v>
      </c>
    </row>
    <row r="45" spans="1:141" ht="12.75">
      <c r="A45" s="10">
        <v>43</v>
      </c>
      <c r="B45" s="10">
        <v>5042</v>
      </c>
      <c r="D45" s="11">
        <v>44060.660330081024</v>
      </c>
      <c r="E45" s="10" t="s">
        <v>146</v>
      </c>
      <c r="F45" s="10" t="s">
        <v>147</v>
      </c>
      <c r="G45" s="10" t="s">
        <v>148</v>
      </c>
      <c r="H45" s="10" t="s">
        <v>149</v>
      </c>
      <c r="I45" s="10" t="s">
        <v>150</v>
      </c>
      <c r="J45" s="10" t="s">
        <v>177</v>
      </c>
      <c r="K45" s="10" t="s">
        <v>178</v>
      </c>
      <c r="L45" s="10">
        <v>1</v>
      </c>
      <c r="M45" s="10">
        <v>10031.5</v>
      </c>
      <c r="N45" s="10">
        <v>18.399999999999999</v>
      </c>
      <c r="Q45" s="10" t="s">
        <v>718</v>
      </c>
      <c r="R45" s="13" t="s">
        <v>719</v>
      </c>
      <c r="S45" s="13" t="s">
        <v>720</v>
      </c>
      <c r="T45" s="10" t="s">
        <v>182</v>
      </c>
      <c r="U45" s="10" t="s">
        <v>721</v>
      </c>
      <c r="V45" s="18" t="s">
        <v>722</v>
      </c>
      <c r="W45" s="10" t="s">
        <v>618</v>
      </c>
      <c r="X45" s="10" t="s">
        <v>158</v>
      </c>
      <c r="Z45" s="10" t="s">
        <v>159</v>
      </c>
      <c r="AA45" s="10" t="s">
        <v>312</v>
      </c>
      <c r="AB45" s="10" t="s">
        <v>289</v>
      </c>
      <c r="AC45" s="10" t="s">
        <v>723</v>
      </c>
      <c r="AD45" s="10">
        <v>4</v>
      </c>
      <c r="AG45" s="14" t="str">
        <f t="shared" si="1"/>
        <v>Харківська обл., Харків, проспект Науки, 4</v>
      </c>
      <c r="AH45" s="10" t="str">
        <f t="shared" si="2"/>
        <v/>
      </c>
      <c r="AI45" s="10" t="str">
        <f t="shared" si="3"/>
        <v>Харківська обл., місто Харків, проспект Науки, 4</v>
      </c>
      <c r="AJ45" s="10" t="s">
        <v>163</v>
      </c>
      <c r="AK45" s="15">
        <v>42668</v>
      </c>
      <c r="AL45" s="10" t="s">
        <v>164</v>
      </c>
      <c r="AM45" s="14" t="str">
        <f t="shared" si="4"/>
        <v>1 рік/років, 0 місяць/місяців, 0 день/днів</v>
      </c>
      <c r="AP45" s="10">
        <v>1</v>
      </c>
      <c r="AQ45" s="10">
        <v>0</v>
      </c>
      <c r="AR45" s="10">
        <v>0</v>
      </c>
      <c r="AS45" s="10" t="s">
        <v>165</v>
      </c>
      <c r="BA45" s="10" t="s">
        <v>166</v>
      </c>
      <c r="BB45" s="16">
        <v>4549.24</v>
      </c>
      <c r="BC45" s="16">
        <v>1077.04</v>
      </c>
      <c r="BD45" s="17">
        <f t="shared" si="5"/>
        <v>0.23675163323983786</v>
      </c>
      <c r="BE45" s="16">
        <f t="shared" si="6"/>
        <v>10.7704</v>
      </c>
      <c r="BF45" s="10" t="str">
        <f t="shared" si="9"/>
        <v>не потрібна</v>
      </c>
      <c r="BG45" s="10" t="s">
        <v>165</v>
      </c>
      <c r="BH45" s="16"/>
      <c r="BI45" s="15"/>
      <c r="BJ45" s="15"/>
      <c r="BK45" s="15"/>
      <c r="BR45" s="10" t="s">
        <v>193</v>
      </c>
      <c r="BV45" s="10" t="s">
        <v>242</v>
      </c>
      <c r="BY45" s="10" t="s">
        <v>317</v>
      </c>
      <c r="BZ45" s="10" t="s">
        <v>169</v>
      </c>
      <c r="CA45" s="10" t="s">
        <v>724</v>
      </c>
      <c r="CD45" s="10" t="s">
        <v>165</v>
      </c>
      <c r="CH45" s="15">
        <v>43934</v>
      </c>
      <c r="CI45" s="10" t="s">
        <v>725</v>
      </c>
      <c r="CJ45" s="10" t="s">
        <v>169</v>
      </c>
      <c r="CM45" s="20">
        <v>43889</v>
      </c>
      <c r="CN45" s="10" t="s">
        <v>726</v>
      </c>
      <c r="CO45" s="15">
        <v>43955</v>
      </c>
      <c r="CP45" s="18" t="s">
        <v>727</v>
      </c>
      <c r="CS45" s="10" t="s">
        <v>169</v>
      </c>
      <c r="CT45" s="10">
        <v>55</v>
      </c>
      <c r="CU45" s="10" t="s">
        <v>223</v>
      </c>
      <c r="CV45" s="10" t="s">
        <v>202</v>
      </c>
      <c r="CW45" s="10" t="s">
        <v>202</v>
      </c>
      <c r="CX45" s="10" t="s">
        <v>172</v>
      </c>
      <c r="CY45" s="10" t="s">
        <v>172</v>
      </c>
      <c r="CZ45" s="10" t="s">
        <v>202</v>
      </c>
      <c r="DA45" s="10" t="s">
        <v>172</v>
      </c>
      <c r="DB45" s="10" t="s">
        <v>172</v>
      </c>
      <c r="DC45" s="10" t="s">
        <v>172</v>
      </c>
      <c r="DD45" s="10" t="s">
        <v>172</v>
      </c>
      <c r="DE45" s="10" t="s">
        <v>172</v>
      </c>
      <c r="DF45" s="10" t="s">
        <v>172</v>
      </c>
      <c r="DG45" s="10" t="s">
        <v>172</v>
      </c>
      <c r="DH45" s="10" t="s">
        <v>172</v>
      </c>
      <c r="DI45" s="10" t="s">
        <v>172</v>
      </c>
      <c r="DJ45" s="21" t="s">
        <v>165</v>
      </c>
      <c r="DT45" s="13" t="s">
        <v>728</v>
      </c>
      <c r="DU45" s="10" t="s">
        <v>165</v>
      </c>
      <c r="EF45" s="10" t="s">
        <v>254</v>
      </c>
      <c r="EK45" s="10" t="s">
        <v>174</v>
      </c>
    </row>
    <row r="46" spans="1:141" ht="12.75">
      <c r="A46" s="10">
        <v>44</v>
      </c>
      <c r="B46" s="10">
        <v>5043</v>
      </c>
      <c r="D46" s="11">
        <v>44062.612931840282</v>
      </c>
      <c r="E46" s="10" t="s">
        <v>146</v>
      </c>
      <c r="F46" s="10" t="s">
        <v>147</v>
      </c>
      <c r="G46" s="10" t="s">
        <v>148</v>
      </c>
      <c r="H46" s="10" t="s">
        <v>149</v>
      </c>
      <c r="I46" s="10" t="s">
        <v>150</v>
      </c>
      <c r="J46" s="10" t="s">
        <v>177</v>
      </c>
      <c r="K46" s="10" t="s">
        <v>178</v>
      </c>
      <c r="L46" s="10">
        <v>1</v>
      </c>
      <c r="M46" s="10">
        <v>268.89999999999998</v>
      </c>
      <c r="N46" s="10">
        <v>7.1</v>
      </c>
      <c r="Q46" s="10" t="s">
        <v>729</v>
      </c>
      <c r="R46" s="13" t="s">
        <v>730</v>
      </c>
      <c r="S46" s="13" t="s">
        <v>731</v>
      </c>
      <c r="T46" s="10" t="s">
        <v>182</v>
      </c>
      <c r="U46" s="10" t="s">
        <v>732</v>
      </c>
      <c r="V46" s="10">
        <v>43332958</v>
      </c>
      <c r="W46" s="10" t="s">
        <v>733</v>
      </c>
      <c r="X46" s="10" t="s">
        <v>158</v>
      </c>
      <c r="Y46" s="10" t="s">
        <v>734</v>
      </c>
      <c r="Z46" s="10" t="s">
        <v>416</v>
      </c>
      <c r="AA46" s="10" t="s">
        <v>735</v>
      </c>
      <c r="AB46" s="10" t="s">
        <v>525</v>
      </c>
      <c r="AC46" s="10" t="s">
        <v>736</v>
      </c>
      <c r="AF46" s="10" t="s">
        <v>737</v>
      </c>
      <c r="AG46" s="14" t="str">
        <f t="shared" si="1"/>
        <v>50.3287053, 36.2758882</v>
      </c>
      <c r="AH46" s="10" t="str">
        <f t="shared" si="2"/>
        <v xml:space="preserve">Дергачівський район, </v>
      </c>
      <c r="AI46" s="10" t="str">
        <f t="shared" si="3"/>
        <v xml:space="preserve">Харківська обл., Дергачівський район, село Гоптівка, вулиця відсутня 38-й км траси "Харків - Бєлгород", </v>
      </c>
      <c r="AJ46" s="10" t="s">
        <v>163</v>
      </c>
      <c r="AK46" s="15">
        <v>43615</v>
      </c>
      <c r="AL46" s="10" t="s">
        <v>164</v>
      </c>
      <c r="AM46" s="14" t="str">
        <f t="shared" si="4"/>
        <v>2 рік/років, 11 місяць/місяців, 0 день/днів</v>
      </c>
      <c r="AP46" s="10">
        <v>2</v>
      </c>
      <c r="AQ46" s="10">
        <v>11</v>
      </c>
      <c r="AR46" s="10">
        <v>0</v>
      </c>
      <c r="AS46" s="10" t="s">
        <v>165</v>
      </c>
      <c r="BA46" s="10" t="s">
        <v>166</v>
      </c>
      <c r="BB46" s="16">
        <v>14052.53</v>
      </c>
      <c r="BC46" s="16">
        <v>5563.72</v>
      </c>
      <c r="BD46" s="17">
        <f t="shared" si="5"/>
        <v>0.39592301172813721</v>
      </c>
      <c r="BE46" s="16">
        <f t="shared" si="6"/>
        <v>55.637200000000007</v>
      </c>
      <c r="BF46" s="10" t="str">
        <f t="shared" si="9"/>
        <v>не потрібна</v>
      </c>
      <c r="BG46" s="10" t="s">
        <v>165</v>
      </c>
      <c r="BH46" s="16"/>
      <c r="BI46" s="15"/>
      <c r="BJ46" s="15"/>
      <c r="BK46" s="15"/>
      <c r="BR46" s="10" t="s">
        <v>167</v>
      </c>
      <c r="CD46" s="10" t="s">
        <v>165</v>
      </c>
      <c r="CH46" s="15">
        <v>43943</v>
      </c>
      <c r="CI46" s="10" t="s">
        <v>738</v>
      </c>
      <c r="CJ46" s="10" t="s">
        <v>169</v>
      </c>
      <c r="CM46" s="20">
        <v>43907</v>
      </c>
      <c r="CN46" s="10" t="s">
        <v>739</v>
      </c>
      <c r="CO46" s="15">
        <v>43959</v>
      </c>
      <c r="CP46" s="18" t="s">
        <v>740</v>
      </c>
      <c r="CS46" s="10" t="s">
        <v>169</v>
      </c>
      <c r="CT46" s="10">
        <v>4.5</v>
      </c>
      <c r="CU46" s="10" t="s">
        <v>273</v>
      </c>
      <c r="CV46" s="10" t="s">
        <v>172</v>
      </c>
      <c r="CW46" s="10" t="s">
        <v>172</v>
      </c>
      <c r="CX46" s="10" t="s">
        <v>172</v>
      </c>
      <c r="CY46" s="10" t="s">
        <v>202</v>
      </c>
      <c r="CZ46" s="10" t="s">
        <v>172</v>
      </c>
      <c r="DA46" s="10" t="s">
        <v>172</v>
      </c>
      <c r="DB46" s="10" t="s">
        <v>172</v>
      </c>
      <c r="DC46" s="10" t="s">
        <v>172</v>
      </c>
      <c r="DD46" s="10" t="s">
        <v>172</v>
      </c>
      <c r="DE46" s="10" t="s">
        <v>172</v>
      </c>
      <c r="DF46" s="10" t="s">
        <v>172</v>
      </c>
      <c r="DG46" s="10" t="s">
        <v>172</v>
      </c>
      <c r="DH46" s="10" t="s">
        <v>172</v>
      </c>
      <c r="DI46" s="10" t="s">
        <v>172</v>
      </c>
      <c r="DJ46" s="10" t="s">
        <v>165</v>
      </c>
      <c r="DT46" s="13" t="s">
        <v>741</v>
      </c>
      <c r="DU46" s="10" t="s">
        <v>165</v>
      </c>
      <c r="EF46" s="10" t="s">
        <v>165</v>
      </c>
      <c r="EK46" s="10" t="s">
        <v>174</v>
      </c>
    </row>
    <row r="47" spans="1:141" ht="12.75">
      <c r="A47" s="10">
        <v>45</v>
      </c>
      <c r="B47" s="10">
        <v>5044</v>
      </c>
      <c r="D47" s="11">
        <v>44060.660691400466</v>
      </c>
      <c r="E47" s="10" t="s">
        <v>257</v>
      </c>
      <c r="F47" s="10" t="s">
        <v>258</v>
      </c>
      <c r="G47" s="10" t="s">
        <v>259</v>
      </c>
      <c r="H47" s="10" t="s">
        <v>149</v>
      </c>
      <c r="I47" s="10" t="s">
        <v>150</v>
      </c>
      <c r="J47" s="10" t="s">
        <v>177</v>
      </c>
      <c r="K47" s="10" t="s">
        <v>178</v>
      </c>
      <c r="L47" s="10">
        <v>1</v>
      </c>
      <c r="M47" s="10">
        <v>2013</v>
      </c>
      <c r="N47" s="10">
        <v>6.8</v>
      </c>
      <c r="O47" s="10">
        <v>6.8</v>
      </c>
      <c r="Q47" s="10" t="s">
        <v>742</v>
      </c>
      <c r="R47" s="13" t="s">
        <v>743</v>
      </c>
      <c r="S47" s="13" t="s">
        <v>744</v>
      </c>
      <c r="T47" s="10" t="s">
        <v>182</v>
      </c>
      <c r="U47" s="10" t="s">
        <v>376</v>
      </c>
      <c r="V47" s="10">
        <v>40108583</v>
      </c>
      <c r="W47" s="10" t="s">
        <v>377</v>
      </c>
      <c r="X47" s="10" t="s">
        <v>266</v>
      </c>
      <c r="Z47" s="10" t="s">
        <v>159</v>
      </c>
      <c r="AA47" s="10" t="s">
        <v>267</v>
      </c>
      <c r="AB47" s="10" t="s">
        <v>161</v>
      </c>
      <c r="AC47" s="10" t="s">
        <v>745</v>
      </c>
      <c r="AD47" s="10" t="s">
        <v>746</v>
      </c>
      <c r="AG47" s="14" t="str">
        <f t="shared" si="1"/>
        <v>м. Київ, Київ, вулиця Юрія Поправки (Лебедєва), 14-А</v>
      </c>
      <c r="AH47" s="10" t="str">
        <f t="shared" si="2"/>
        <v/>
      </c>
      <c r="AI47" s="10" t="str">
        <f t="shared" si="3"/>
        <v>м. Київ, місто Київ, вулиця Юрія Поправки (Лебедєва), 14-А</v>
      </c>
      <c r="AJ47" s="10" t="s">
        <v>270</v>
      </c>
      <c r="AK47" s="15"/>
      <c r="AL47" s="10" t="s">
        <v>164</v>
      </c>
      <c r="AM47" s="14" t="str">
        <f t="shared" si="4"/>
        <v>2 рік/років, 0 місяць/місяців, 364 день/днів</v>
      </c>
      <c r="AP47" s="10">
        <v>2</v>
      </c>
      <c r="AQ47" s="10">
        <v>0</v>
      </c>
      <c r="AR47" s="10">
        <v>364</v>
      </c>
      <c r="AS47" s="10" t="s">
        <v>165</v>
      </c>
      <c r="BA47" s="10" t="s">
        <v>166</v>
      </c>
      <c r="BB47" s="16">
        <v>42917.56</v>
      </c>
      <c r="BC47" s="16">
        <v>30432.240000000002</v>
      </c>
      <c r="BD47" s="17">
        <f t="shared" si="5"/>
        <v>0.7090859778608104</v>
      </c>
      <c r="BE47" s="16">
        <f t="shared" si="6"/>
        <v>304.32240000000002</v>
      </c>
      <c r="BF47" s="10" t="str">
        <f t="shared" si="9"/>
        <v>не потрібна</v>
      </c>
      <c r="BG47" s="10" t="s">
        <v>169</v>
      </c>
      <c r="BH47" s="16">
        <v>123000</v>
      </c>
      <c r="BI47" s="15">
        <v>43738</v>
      </c>
      <c r="BJ47" s="15">
        <v>43819</v>
      </c>
      <c r="BK47" s="15">
        <v>43819</v>
      </c>
      <c r="BR47" s="10" t="s">
        <v>193</v>
      </c>
      <c r="BV47" s="10" t="s">
        <v>242</v>
      </c>
      <c r="BY47" s="10" t="s">
        <v>243</v>
      </c>
      <c r="BZ47" s="10" t="s">
        <v>169</v>
      </c>
      <c r="CA47" s="10" t="s">
        <v>747</v>
      </c>
      <c r="CD47" s="10" t="s">
        <v>165</v>
      </c>
      <c r="CH47" s="15">
        <v>43895</v>
      </c>
      <c r="CI47" s="10" t="s">
        <v>748</v>
      </c>
      <c r="CJ47" s="10" t="s">
        <v>169</v>
      </c>
      <c r="CM47" s="20">
        <v>43756</v>
      </c>
      <c r="CN47" s="10" t="s">
        <v>749</v>
      </c>
      <c r="CO47" s="15">
        <v>44048</v>
      </c>
      <c r="CP47" s="10">
        <v>428</v>
      </c>
      <c r="CS47" s="10" t="s">
        <v>169</v>
      </c>
      <c r="CT47" s="10">
        <v>16</v>
      </c>
      <c r="CU47" s="10" t="s">
        <v>273</v>
      </c>
      <c r="CV47" s="10" t="s">
        <v>202</v>
      </c>
      <c r="CW47" s="10" t="s">
        <v>202</v>
      </c>
      <c r="CX47" s="10" t="s">
        <v>172</v>
      </c>
      <c r="CY47" s="10" t="s">
        <v>202</v>
      </c>
      <c r="CZ47" s="10" t="s">
        <v>172</v>
      </c>
      <c r="DA47" s="10" t="s">
        <v>172</v>
      </c>
      <c r="DB47" s="10" t="s">
        <v>172</v>
      </c>
      <c r="DC47" s="10" t="s">
        <v>172</v>
      </c>
      <c r="DD47" s="10" t="s">
        <v>172</v>
      </c>
      <c r="DE47" s="10" t="s">
        <v>172</v>
      </c>
      <c r="DF47" s="10" t="s">
        <v>172</v>
      </c>
      <c r="DG47" s="10" t="s">
        <v>172</v>
      </c>
      <c r="DH47" s="10" t="s">
        <v>172</v>
      </c>
      <c r="DI47" s="10" t="s">
        <v>172</v>
      </c>
      <c r="DJ47" s="10" t="s">
        <v>165</v>
      </c>
      <c r="DT47" s="13" t="s">
        <v>750</v>
      </c>
      <c r="DU47" s="10" t="s">
        <v>165</v>
      </c>
      <c r="EF47" s="10" t="s">
        <v>165</v>
      </c>
      <c r="EK47" s="10" t="s">
        <v>174</v>
      </c>
    </row>
    <row r="48" spans="1:141" ht="12.75">
      <c r="A48" s="10">
        <v>46</v>
      </c>
      <c r="B48" s="10">
        <v>5045</v>
      </c>
      <c r="D48" s="11">
        <v>44060.663974745374</v>
      </c>
      <c r="E48" s="10" t="s">
        <v>501</v>
      </c>
      <c r="F48" s="10" t="s">
        <v>207</v>
      </c>
      <c r="G48" s="10" t="s">
        <v>502</v>
      </c>
      <c r="H48" s="10" t="s">
        <v>149</v>
      </c>
      <c r="I48" s="10" t="s">
        <v>150</v>
      </c>
      <c r="J48" s="10" t="s">
        <v>177</v>
      </c>
      <c r="K48" s="10" t="s">
        <v>178</v>
      </c>
      <c r="L48" s="10">
        <v>1</v>
      </c>
      <c r="M48" s="10">
        <v>7119.9</v>
      </c>
      <c r="N48" s="10">
        <v>17</v>
      </c>
      <c r="O48" s="10">
        <v>17</v>
      </c>
      <c r="Q48" s="10" t="s">
        <v>751</v>
      </c>
      <c r="R48" s="13" t="s">
        <v>752</v>
      </c>
      <c r="S48" s="13" t="s">
        <v>753</v>
      </c>
      <c r="T48" s="10" t="s">
        <v>182</v>
      </c>
      <c r="U48" s="10" t="s">
        <v>690</v>
      </c>
      <c r="V48" s="18" t="s">
        <v>691</v>
      </c>
      <c r="W48" s="10" t="s">
        <v>311</v>
      </c>
      <c r="X48" s="10" t="s">
        <v>507</v>
      </c>
      <c r="Z48" s="10" t="s">
        <v>159</v>
      </c>
      <c r="AA48" s="10" t="s">
        <v>554</v>
      </c>
      <c r="AB48" s="10" t="s">
        <v>161</v>
      </c>
      <c r="AC48" s="10" t="s">
        <v>692</v>
      </c>
      <c r="AD48" s="10">
        <v>160</v>
      </c>
      <c r="AG48" s="14" t="str">
        <f t="shared" si="1"/>
        <v>Сумська обл., Суми, вулиця Герасима Кондратьєва, 160</v>
      </c>
      <c r="AH48" s="10" t="str">
        <f t="shared" si="2"/>
        <v/>
      </c>
      <c r="AI48" s="10" t="str">
        <f t="shared" si="3"/>
        <v>Сумська обл., місто Суми, вулиця Герасима Кондратьєва, 160</v>
      </c>
      <c r="AJ48" s="10" t="s">
        <v>270</v>
      </c>
      <c r="AK48" s="15"/>
      <c r="AL48" s="10">
        <v>5</v>
      </c>
      <c r="AM48" s="14" t="str">
        <f t="shared" si="4"/>
        <v>5 років</v>
      </c>
      <c r="AS48" s="10" t="s">
        <v>165</v>
      </c>
      <c r="BA48" s="10" t="s">
        <v>166</v>
      </c>
      <c r="BB48" s="16">
        <v>19200.599999999999</v>
      </c>
      <c r="BC48" s="16">
        <v>5684.53</v>
      </c>
      <c r="BD48" s="17">
        <f t="shared" si="5"/>
        <v>0.29606001895774092</v>
      </c>
      <c r="BE48" s="16">
        <f t="shared" si="6"/>
        <v>56.845300000000002</v>
      </c>
      <c r="BF48" s="10" t="str">
        <f t="shared" si="9"/>
        <v>не потрібна</v>
      </c>
      <c r="BG48" s="10" t="s">
        <v>165</v>
      </c>
      <c r="BH48" s="16"/>
      <c r="BI48" s="15"/>
      <c r="BJ48" s="15"/>
      <c r="BK48" s="15"/>
      <c r="BR48" s="10" t="s">
        <v>193</v>
      </c>
      <c r="BV48" s="10" t="s">
        <v>194</v>
      </c>
      <c r="CB48" s="10" t="s">
        <v>754</v>
      </c>
      <c r="CD48" s="10" t="s">
        <v>165</v>
      </c>
      <c r="CH48" s="15">
        <v>43993</v>
      </c>
      <c r="CI48" s="10">
        <v>1344</v>
      </c>
      <c r="CJ48" s="10" t="s">
        <v>169</v>
      </c>
      <c r="CM48" s="20">
        <v>44014</v>
      </c>
      <c r="CN48" s="10" t="s">
        <v>693</v>
      </c>
      <c r="CO48" s="15">
        <v>44046</v>
      </c>
      <c r="CP48" s="10">
        <v>1010</v>
      </c>
      <c r="CS48" s="10" t="s">
        <v>169</v>
      </c>
      <c r="CT48" s="10">
        <v>3</v>
      </c>
      <c r="CU48" s="10" t="s">
        <v>273</v>
      </c>
      <c r="CV48" s="10" t="s">
        <v>202</v>
      </c>
      <c r="CW48" s="10" t="s">
        <v>202</v>
      </c>
      <c r="CX48" s="10" t="s">
        <v>202</v>
      </c>
      <c r="CY48" s="10" t="s">
        <v>202</v>
      </c>
      <c r="CZ48" s="10" t="s">
        <v>172</v>
      </c>
      <c r="DA48" s="10" t="s">
        <v>172</v>
      </c>
      <c r="DB48" s="10" t="s">
        <v>172</v>
      </c>
      <c r="DC48" s="10" t="s">
        <v>172</v>
      </c>
      <c r="DD48" s="10" t="s">
        <v>172</v>
      </c>
      <c r="DE48" s="10" t="s">
        <v>172</v>
      </c>
      <c r="DF48" s="10" t="s">
        <v>172</v>
      </c>
      <c r="DG48" s="10" t="s">
        <v>172</v>
      </c>
      <c r="DH48" s="10" t="s">
        <v>172</v>
      </c>
      <c r="DI48" s="10" t="s">
        <v>172</v>
      </c>
      <c r="DJ48" s="10" t="s">
        <v>224</v>
      </c>
      <c r="DK48" s="13" t="s">
        <v>755</v>
      </c>
      <c r="DL48" s="10" t="s">
        <v>756</v>
      </c>
      <c r="DM48" s="10" t="s">
        <v>757</v>
      </c>
      <c r="DN48" s="10" t="s">
        <v>758</v>
      </c>
      <c r="DO48" s="10" t="s">
        <v>518</v>
      </c>
      <c r="DP48" s="10" t="s">
        <v>518</v>
      </c>
      <c r="DQ48" s="10" t="s">
        <v>518</v>
      </c>
      <c r="DR48" s="10" t="s">
        <v>759</v>
      </c>
      <c r="DS48" s="10" t="s">
        <v>230</v>
      </c>
      <c r="DU48" s="10" t="s">
        <v>165</v>
      </c>
      <c r="EF48" s="10" t="s">
        <v>254</v>
      </c>
      <c r="EK48" s="10" t="s">
        <v>174</v>
      </c>
    </row>
    <row r="49" spans="1:144" ht="12.75">
      <c r="A49" s="10">
        <v>47</v>
      </c>
      <c r="B49" s="10">
        <v>5046</v>
      </c>
      <c r="D49" s="11">
        <v>44060.669275138891</v>
      </c>
      <c r="E49" s="10" t="s">
        <v>206</v>
      </c>
      <c r="F49" s="10" t="s">
        <v>207</v>
      </c>
      <c r="G49" s="10" t="s">
        <v>208</v>
      </c>
      <c r="H49" s="10" t="s">
        <v>149</v>
      </c>
      <c r="I49" s="10" t="s">
        <v>150</v>
      </c>
      <c r="J49" s="10" t="s">
        <v>177</v>
      </c>
      <c r="K49" s="10" t="s">
        <v>178</v>
      </c>
      <c r="L49" s="10">
        <v>1</v>
      </c>
      <c r="M49" s="10">
        <v>400.7</v>
      </c>
      <c r="N49" s="10">
        <v>73.2</v>
      </c>
      <c r="O49" s="10">
        <v>73.2</v>
      </c>
      <c r="Q49" s="10" t="s">
        <v>177</v>
      </c>
      <c r="R49" s="13" t="s">
        <v>760</v>
      </c>
      <c r="S49" s="13" t="s">
        <v>761</v>
      </c>
      <c r="T49" s="10" t="s">
        <v>212</v>
      </c>
      <c r="U49" s="10" t="s">
        <v>762</v>
      </c>
      <c r="V49" s="18" t="s">
        <v>763</v>
      </c>
      <c r="W49" s="10" t="s">
        <v>764</v>
      </c>
      <c r="X49" s="10" t="s">
        <v>216</v>
      </c>
      <c r="Y49" s="10" t="s">
        <v>765</v>
      </c>
      <c r="Z49" s="10" t="s">
        <v>766</v>
      </c>
      <c r="AA49" s="10" t="s">
        <v>767</v>
      </c>
      <c r="AB49" s="10" t="s">
        <v>161</v>
      </c>
      <c r="AC49" s="10" t="s">
        <v>768</v>
      </c>
      <c r="AD49" s="10">
        <v>3</v>
      </c>
      <c r="AG49" s="14" t="str">
        <f t="shared" si="1"/>
        <v>Полтавська обл., Розсошенці, вулиця Геологічна, 3</v>
      </c>
      <c r="AH49" s="10" t="str">
        <f t="shared" si="2"/>
        <v xml:space="preserve">Полтавський район, </v>
      </c>
      <c r="AI49" s="10" t="str">
        <f t="shared" si="3"/>
        <v>Полтавська обл., Полтавський район, селище Розсошенці, вулиця Геологічна, 3</v>
      </c>
      <c r="AJ49" s="10" t="s">
        <v>270</v>
      </c>
      <c r="AK49" s="15"/>
      <c r="AL49" s="10">
        <v>5</v>
      </c>
      <c r="AM49" s="14" t="str">
        <f t="shared" si="4"/>
        <v>5 років</v>
      </c>
      <c r="AS49" s="10" t="s">
        <v>165</v>
      </c>
      <c r="BA49" s="10" t="s">
        <v>166</v>
      </c>
      <c r="BB49" s="16">
        <v>19949.41</v>
      </c>
      <c r="BC49" s="16">
        <v>183.96</v>
      </c>
      <c r="BD49" s="17">
        <f t="shared" si="5"/>
        <v>9.2213253424537379E-3</v>
      </c>
      <c r="BE49" s="16">
        <f t="shared" si="6"/>
        <v>2537.7000000000003</v>
      </c>
      <c r="BF49" s="10" t="str">
        <f t="shared" si="9"/>
        <v>потрібна оцінка</v>
      </c>
      <c r="BG49" s="10" t="s">
        <v>169</v>
      </c>
      <c r="BH49" s="16">
        <v>253770</v>
      </c>
      <c r="BI49" s="15">
        <v>43890</v>
      </c>
      <c r="BJ49" s="15">
        <v>43910</v>
      </c>
      <c r="BK49" s="15">
        <v>43910</v>
      </c>
      <c r="BR49" s="10" t="s">
        <v>167</v>
      </c>
      <c r="CD49" s="10" t="s">
        <v>165</v>
      </c>
      <c r="CH49" s="15">
        <v>43915</v>
      </c>
      <c r="CI49" s="10">
        <v>171</v>
      </c>
      <c r="CJ49" s="10" t="s">
        <v>169</v>
      </c>
      <c r="CM49" s="20">
        <v>43895</v>
      </c>
      <c r="CN49" s="10">
        <v>128</v>
      </c>
      <c r="CO49" s="15">
        <v>43934</v>
      </c>
      <c r="CP49" s="10">
        <v>479</v>
      </c>
      <c r="CS49" s="10" t="s">
        <v>169</v>
      </c>
      <c r="CT49" s="10">
        <v>16</v>
      </c>
      <c r="CU49" s="10" t="s">
        <v>273</v>
      </c>
      <c r="CV49" s="10" t="s">
        <v>202</v>
      </c>
      <c r="CW49" s="10" t="s">
        <v>202</v>
      </c>
      <c r="CX49" s="10" t="s">
        <v>172</v>
      </c>
      <c r="CY49" s="10" t="s">
        <v>172</v>
      </c>
      <c r="CZ49" s="10" t="s">
        <v>172</v>
      </c>
      <c r="DA49" s="10" t="s">
        <v>172</v>
      </c>
      <c r="DB49" s="10" t="s">
        <v>172</v>
      </c>
      <c r="DC49" s="10" t="s">
        <v>172</v>
      </c>
      <c r="DD49" s="10" t="s">
        <v>172</v>
      </c>
      <c r="DE49" s="10" t="s">
        <v>172</v>
      </c>
      <c r="DF49" s="10" t="s">
        <v>172</v>
      </c>
      <c r="DG49" s="10" t="s">
        <v>172</v>
      </c>
      <c r="DH49" s="10" t="s">
        <v>172</v>
      </c>
      <c r="DI49" s="10" t="s">
        <v>172</v>
      </c>
      <c r="DJ49" s="10" t="s">
        <v>224</v>
      </c>
      <c r="DK49" s="13" t="s">
        <v>769</v>
      </c>
      <c r="DL49" s="10" t="s">
        <v>499</v>
      </c>
      <c r="DM49" s="10" t="s">
        <v>499</v>
      </c>
      <c r="DN49" s="10">
        <v>1050</v>
      </c>
      <c r="DO49" s="10" t="s">
        <v>499</v>
      </c>
      <c r="DP49" s="10" t="s">
        <v>499</v>
      </c>
      <c r="DQ49" s="10" t="s">
        <v>499</v>
      </c>
      <c r="DR49" s="10" t="s">
        <v>499</v>
      </c>
      <c r="DS49" s="10" t="s">
        <v>230</v>
      </c>
      <c r="DU49" s="10" t="s">
        <v>165</v>
      </c>
      <c r="EF49" s="10" t="s">
        <v>204</v>
      </c>
      <c r="EG49" s="13" t="s">
        <v>770</v>
      </c>
      <c r="EK49" s="10" t="s">
        <v>174</v>
      </c>
    </row>
    <row r="50" spans="1:144" ht="12.75">
      <c r="A50" s="10">
        <v>48</v>
      </c>
      <c r="B50" s="10">
        <v>5047</v>
      </c>
      <c r="D50" s="11">
        <v>44060.695413553243</v>
      </c>
      <c r="E50" s="10" t="s">
        <v>146</v>
      </c>
      <c r="F50" s="10" t="s">
        <v>147</v>
      </c>
      <c r="G50" s="10" t="s">
        <v>148</v>
      </c>
      <c r="H50" s="10" t="s">
        <v>149</v>
      </c>
      <c r="I50" s="10" t="s">
        <v>150</v>
      </c>
      <c r="J50" s="10" t="s">
        <v>177</v>
      </c>
      <c r="K50" s="10" t="s">
        <v>178</v>
      </c>
      <c r="L50" s="10">
        <v>1</v>
      </c>
      <c r="M50" s="10">
        <v>5176.8</v>
      </c>
      <c r="N50" s="10">
        <v>220.28</v>
      </c>
      <c r="Q50" s="10" t="s">
        <v>771</v>
      </c>
      <c r="R50" s="13" t="s">
        <v>772</v>
      </c>
      <c r="S50" s="13" t="s">
        <v>773</v>
      </c>
      <c r="T50" s="10" t="s">
        <v>182</v>
      </c>
      <c r="U50" s="10" t="s">
        <v>774</v>
      </c>
      <c r="V50" s="18" t="s">
        <v>775</v>
      </c>
      <c r="W50" s="10" t="s">
        <v>462</v>
      </c>
      <c r="X50" s="10" t="s">
        <v>158</v>
      </c>
      <c r="Z50" s="10" t="s">
        <v>159</v>
      </c>
      <c r="AA50" s="10" t="s">
        <v>312</v>
      </c>
      <c r="AB50" s="10" t="s">
        <v>289</v>
      </c>
      <c r="AC50" s="10" t="s">
        <v>776</v>
      </c>
      <c r="AD50" s="10">
        <v>27</v>
      </c>
      <c r="AG50" s="14" t="str">
        <f t="shared" si="1"/>
        <v>Харківська обл., Харків, проспект Льва Ландау, 27</v>
      </c>
      <c r="AH50" s="10" t="str">
        <f t="shared" si="2"/>
        <v/>
      </c>
      <c r="AI50" s="10" t="str">
        <f t="shared" si="3"/>
        <v>Харківська обл., місто Харків, проспект Льва Ландау, 27</v>
      </c>
      <c r="AJ50" s="10" t="s">
        <v>163</v>
      </c>
      <c r="AK50" s="15">
        <v>43136</v>
      </c>
      <c r="AL50" s="10" t="s">
        <v>164</v>
      </c>
      <c r="AM50" s="14" t="str">
        <f t="shared" si="4"/>
        <v>2 рік/років, 11 місяць/місяців, 0 день/днів</v>
      </c>
      <c r="AP50" s="10">
        <v>2</v>
      </c>
      <c r="AQ50" s="10">
        <v>11</v>
      </c>
      <c r="AR50" s="10">
        <v>0</v>
      </c>
      <c r="AS50" s="10" t="s">
        <v>165</v>
      </c>
      <c r="BA50" s="10" t="s">
        <v>166</v>
      </c>
      <c r="BB50" s="16">
        <v>11377.2</v>
      </c>
      <c r="BC50" s="16">
        <v>3291.85</v>
      </c>
      <c r="BD50" s="17">
        <f t="shared" si="5"/>
        <v>0.28933744682347146</v>
      </c>
      <c r="BE50" s="16">
        <f t="shared" si="6"/>
        <v>32.918500000000002</v>
      </c>
      <c r="BF50" s="10" t="str">
        <f t="shared" si="9"/>
        <v>не потрібна</v>
      </c>
      <c r="BG50" s="10" t="s">
        <v>165</v>
      </c>
      <c r="BH50" s="12"/>
      <c r="BR50" s="10" t="s">
        <v>193</v>
      </c>
      <c r="BV50" s="10" t="s">
        <v>242</v>
      </c>
      <c r="BY50" s="10" t="s">
        <v>317</v>
      </c>
      <c r="BZ50" s="10" t="s">
        <v>165</v>
      </c>
      <c r="CD50" s="10" t="s">
        <v>165</v>
      </c>
      <c r="CH50" s="15">
        <v>43924</v>
      </c>
      <c r="CI50" s="10">
        <v>199</v>
      </c>
      <c r="CJ50" s="10" t="s">
        <v>169</v>
      </c>
      <c r="CM50" s="20">
        <v>43864</v>
      </c>
      <c r="CN50" s="10" t="s">
        <v>777</v>
      </c>
      <c r="CO50" s="15">
        <v>44013</v>
      </c>
      <c r="CP50" s="18" t="s">
        <v>778</v>
      </c>
      <c r="CS50" s="10" t="s">
        <v>169</v>
      </c>
      <c r="CT50" s="10">
        <v>240</v>
      </c>
      <c r="CU50" s="10" t="s">
        <v>223</v>
      </c>
      <c r="CV50" s="10" t="s">
        <v>202</v>
      </c>
      <c r="CW50" s="10" t="s">
        <v>202</v>
      </c>
      <c r="CX50" s="10" t="s">
        <v>172</v>
      </c>
      <c r="CY50" s="10" t="s">
        <v>172</v>
      </c>
      <c r="CZ50" s="10" t="s">
        <v>172</v>
      </c>
      <c r="DA50" s="10" t="s">
        <v>172</v>
      </c>
      <c r="DB50" s="10" t="s">
        <v>172</v>
      </c>
      <c r="DC50" s="10" t="s">
        <v>172</v>
      </c>
      <c r="DD50" s="10" t="s">
        <v>172</v>
      </c>
      <c r="DE50" s="10" t="s">
        <v>172</v>
      </c>
      <c r="DF50" s="10" t="s">
        <v>172</v>
      </c>
      <c r="DG50" s="10" t="s">
        <v>172</v>
      </c>
      <c r="DH50" s="10" t="s">
        <v>172</v>
      </c>
      <c r="DI50" s="10" t="s">
        <v>172</v>
      </c>
      <c r="DJ50" s="10" t="s">
        <v>165</v>
      </c>
      <c r="DT50" s="13" t="s">
        <v>779</v>
      </c>
      <c r="DU50" s="10" t="s">
        <v>165</v>
      </c>
      <c r="EF50" s="10" t="s">
        <v>165</v>
      </c>
      <c r="EK50" s="10" t="s">
        <v>174</v>
      </c>
    </row>
    <row r="51" spans="1:144" ht="12.75">
      <c r="A51" s="10">
        <v>49</v>
      </c>
      <c r="B51" s="10">
        <v>5048</v>
      </c>
      <c r="D51" s="11">
        <v>44062.620210219902</v>
      </c>
      <c r="E51" s="10" t="s">
        <v>175</v>
      </c>
      <c r="F51" s="10" t="s">
        <v>147</v>
      </c>
      <c r="G51" s="10" t="s">
        <v>176</v>
      </c>
      <c r="H51" s="10" t="s">
        <v>149</v>
      </c>
      <c r="I51" s="10" t="s">
        <v>150</v>
      </c>
      <c r="J51" s="10" t="s">
        <v>334</v>
      </c>
      <c r="N51" s="10">
        <v>62</v>
      </c>
      <c r="P51" s="10" t="s">
        <v>780</v>
      </c>
      <c r="Q51" s="10" t="s">
        <v>781</v>
      </c>
      <c r="R51" s="13" t="s">
        <v>782</v>
      </c>
      <c r="S51" s="13" t="s">
        <v>783</v>
      </c>
      <c r="T51" s="10" t="s">
        <v>182</v>
      </c>
      <c r="U51" s="10" t="s">
        <v>784</v>
      </c>
      <c r="V51" s="10">
        <v>32087941</v>
      </c>
      <c r="W51" s="10" t="s">
        <v>184</v>
      </c>
      <c r="X51" s="10" t="s">
        <v>185</v>
      </c>
      <c r="Z51" s="10" t="s">
        <v>159</v>
      </c>
      <c r="AA51" s="10" t="s">
        <v>186</v>
      </c>
      <c r="AB51" s="10" t="s">
        <v>161</v>
      </c>
      <c r="AC51" s="10" t="s">
        <v>785</v>
      </c>
      <c r="AD51" s="10">
        <v>4</v>
      </c>
      <c r="AG51" s="14" t="str">
        <f t="shared" si="1"/>
        <v>Донецька обл., Мирноград, вулиця Центральна, 4</v>
      </c>
      <c r="AH51" s="10" t="str">
        <f t="shared" si="2"/>
        <v/>
      </c>
      <c r="AI51" s="10" t="str">
        <f t="shared" si="3"/>
        <v>Донецька обл., місто Мирноград, вулиця Центральна, 4</v>
      </c>
      <c r="AJ51" s="10" t="s">
        <v>163</v>
      </c>
      <c r="AK51" s="15">
        <v>41800</v>
      </c>
      <c r="AL51" s="10" t="s">
        <v>164</v>
      </c>
      <c r="AM51" s="14" t="str">
        <f t="shared" si="4"/>
        <v>2 рік/років, 10 місяць/місяців, 1 день/днів</v>
      </c>
      <c r="AP51" s="10">
        <v>2</v>
      </c>
      <c r="AQ51" s="10">
        <v>10</v>
      </c>
      <c r="AR51" s="10">
        <v>1</v>
      </c>
      <c r="AS51" s="10" t="s">
        <v>165</v>
      </c>
      <c r="BA51" s="10" t="s">
        <v>166</v>
      </c>
      <c r="BB51" s="16">
        <v>529265.05000000005</v>
      </c>
      <c r="BC51" s="16">
        <v>370486.41</v>
      </c>
      <c r="BD51" s="17">
        <f t="shared" si="5"/>
        <v>0.70000165323593522</v>
      </c>
      <c r="BE51" s="16">
        <f t="shared" si="6"/>
        <v>3704.8640999999998</v>
      </c>
      <c r="BF51" s="10" t="str">
        <f t="shared" si="9"/>
        <v>не потрібна</v>
      </c>
      <c r="BG51" s="10" t="s">
        <v>165</v>
      </c>
      <c r="BH51" s="12"/>
      <c r="BR51" s="10" t="s">
        <v>167</v>
      </c>
      <c r="CD51" s="10" t="s">
        <v>165</v>
      </c>
      <c r="CH51" s="15">
        <v>44022</v>
      </c>
      <c r="CI51" s="10" t="s">
        <v>786</v>
      </c>
      <c r="CJ51" s="10" t="s">
        <v>169</v>
      </c>
      <c r="CM51" s="20">
        <v>43853</v>
      </c>
      <c r="CN51" s="10" t="s">
        <v>787</v>
      </c>
      <c r="CO51" s="15">
        <v>44036</v>
      </c>
      <c r="CP51" s="18" t="s">
        <v>788</v>
      </c>
      <c r="CS51" s="10" t="s">
        <v>169</v>
      </c>
      <c r="CT51" s="10">
        <v>50</v>
      </c>
      <c r="CU51" s="10" t="s">
        <v>223</v>
      </c>
      <c r="CV51" s="10" t="s">
        <v>202</v>
      </c>
      <c r="CW51" s="10" t="s">
        <v>202</v>
      </c>
      <c r="CX51" s="10" t="s">
        <v>172</v>
      </c>
      <c r="CY51" s="10" t="s">
        <v>172</v>
      </c>
      <c r="CZ51" s="10" t="s">
        <v>172</v>
      </c>
      <c r="DA51" s="10" t="s">
        <v>172</v>
      </c>
      <c r="DB51" s="10" t="s">
        <v>172</v>
      </c>
      <c r="DC51" s="10" t="s">
        <v>172</v>
      </c>
      <c r="DD51" s="10" t="s">
        <v>172</v>
      </c>
      <c r="DE51" s="10" t="s">
        <v>172</v>
      </c>
      <c r="DF51" s="10" t="s">
        <v>172</v>
      </c>
      <c r="DG51" s="10" t="s">
        <v>202</v>
      </c>
      <c r="DH51" s="10" t="s">
        <v>172</v>
      </c>
      <c r="DI51" s="10" t="s">
        <v>172</v>
      </c>
      <c r="DJ51" s="21" t="s">
        <v>165</v>
      </c>
      <c r="DT51" s="13" t="s">
        <v>789</v>
      </c>
      <c r="DU51" s="10" t="s">
        <v>165</v>
      </c>
      <c r="EF51" s="10" t="s">
        <v>204</v>
      </c>
      <c r="EG51" s="13" t="s">
        <v>790</v>
      </c>
      <c r="EK51" s="10" t="s">
        <v>174</v>
      </c>
    </row>
    <row r="52" spans="1:144" ht="12.75">
      <c r="A52" s="10">
        <v>50</v>
      </c>
      <c r="B52" s="10">
        <v>5049</v>
      </c>
      <c r="D52" s="11">
        <v>44060.837791087964</v>
      </c>
      <c r="E52" s="10" t="s">
        <v>146</v>
      </c>
      <c r="F52" s="10" t="s">
        <v>147</v>
      </c>
      <c r="G52" s="10" t="s">
        <v>148</v>
      </c>
      <c r="H52" s="10" t="s">
        <v>149</v>
      </c>
      <c r="I52" s="10" t="s">
        <v>150</v>
      </c>
      <c r="J52" s="10" t="s">
        <v>177</v>
      </c>
      <c r="K52" s="10" t="s">
        <v>178</v>
      </c>
      <c r="L52" s="18" t="s">
        <v>791</v>
      </c>
      <c r="M52" s="10">
        <v>13307.9</v>
      </c>
      <c r="N52" s="10">
        <v>3</v>
      </c>
      <c r="Q52" s="21" t="s">
        <v>792</v>
      </c>
      <c r="R52" s="13" t="s">
        <v>793</v>
      </c>
      <c r="S52" s="13" t="s">
        <v>794</v>
      </c>
      <c r="T52" s="10" t="s">
        <v>182</v>
      </c>
      <c r="U52" s="10" t="s">
        <v>795</v>
      </c>
      <c r="V52" s="18" t="s">
        <v>796</v>
      </c>
      <c r="W52" s="10" t="s">
        <v>797</v>
      </c>
      <c r="X52" s="10" t="s">
        <v>158</v>
      </c>
      <c r="Z52" s="10" t="s">
        <v>159</v>
      </c>
      <c r="AA52" s="10" t="s">
        <v>312</v>
      </c>
      <c r="AB52" s="10" t="s">
        <v>798</v>
      </c>
      <c r="AC52" s="21" t="s">
        <v>799</v>
      </c>
      <c r="AG52" s="14" t="str">
        <f t="shared" si="1"/>
        <v xml:space="preserve">Харківська обл., Харків, майдан майдан Бугримової, буд. 1 та Гвардійців - Залізничників, буд. 7/9, </v>
      </c>
      <c r="AH52" s="10" t="str">
        <f t="shared" si="2"/>
        <v/>
      </c>
      <c r="AI52" s="10" t="str">
        <f t="shared" si="3"/>
        <v xml:space="preserve">Харківська обл., місто Харків, майдан майдан Бугримової, буд. 1 та Гвардійців - Залізничників, буд. 7/9, </v>
      </c>
      <c r="AJ52" s="10" t="s">
        <v>219</v>
      </c>
      <c r="AK52" s="15">
        <v>38000</v>
      </c>
      <c r="AL52" s="10" t="s">
        <v>164</v>
      </c>
      <c r="AM52" s="14" t="str">
        <f t="shared" si="4"/>
        <v>4 рік/років, 11 місяць/місяців, 0 день/днів</v>
      </c>
      <c r="AP52" s="10">
        <v>4</v>
      </c>
      <c r="AQ52" s="10">
        <v>11</v>
      </c>
      <c r="AR52" s="10">
        <v>0</v>
      </c>
      <c r="AS52" s="10" t="s">
        <v>165</v>
      </c>
      <c r="BA52" s="10" t="s">
        <v>166</v>
      </c>
      <c r="BB52" s="16">
        <v>34150</v>
      </c>
      <c r="BC52" s="16">
        <v>5620</v>
      </c>
      <c r="BD52" s="17">
        <f t="shared" si="5"/>
        <v>0.16456808199121523</v>
      </c>
      <c r="BE52" s="16">
        <f t="shared" si="6"/>
        <v>56.2</v>
      </c>
      <c r="BF52" s="10" t="str">
        <f t="shared" si="9"/>
        <v>не потрібна</v>
      </c>
      <c r="BG52" s="10" t="s">
        <v>165</v>
      </c>
      <c r="BH52" s="12"/>
      <c r="BR52" s="10" t="s">
        <v>193</v>
      </c>
      <c r="BV52" s="10" t="s">
        <v>242</v>
      </c>
      <c r="BY52" s="10" t="s">
        <v>800</v>
      </c>
      <c r="BZ52" s="10" t="s">
        <v>169</v>
      </c>
      <c r="CA52" s="10" t="s">
        <v>801</v>
      </c>
      <c r="CD52" s="10" t="s">
        <v>165</v>
      </c>
      <c r="CH52" s="15">
        <v>43998</v>
      </c>
      <c r="CI52" s="10">
        <v>213</v>
      </c>
      <c r="CJ52" s="10" t="s">
        <v>169</v>
      </c>
      <c r="CM52" s="20">
        <v>43986</v>
      </c>
      <c r="CN52" s="10" t="s">
        <v>802</v>
      </c>
      <c r="CO52" s="15">
        <v>44013</v>
      </c>
      <c r="CP52" s="18" t="s">
        <v>778</v>
      </c>
      <c r="CS52" s="10" t="s">
        <v>169</v>
      </c>
      <c r="CT52" s="10">
        <v>50</v>
      </c>
      <c r="CU52" s="10" t="s">
        <v>223</v>
      </c>
      <c r="CV52" s="10" t="s">
        <v>172</v>
      </c>
      <c r="CW52" s="10" t="s">
        <v>172</v>
      </c>
      <c r="CX52" s="10" t="s">
        <v>172</v>
      </c>
      <c r="CY52" s="10" t="s">
        <v>202</v>
      </c>
      <c r="CZ52" s="10" t="s">
        <v>172</v>
      </c>
      <c r="DA52" s="10" t="s">
        <v>172</v>
      </c>
      <c r="DB52" s="10" t="s">
        <v>172</v>
      </c>
      <c r="DC52" s="10" t="s">
        <v>172</v>
      </c>
      <c r="DD52" s="10" t="s">
        <v>172</v>
      </c>
      <c r="DE52" s="10" t="s">
        <v>172</v>
      </c>
      <c r="DF52" s="10" t="s">
        <v>172</v>
      </c>
      <c r="DG52" s="10" t="s">
        <v>172</v>
      </c>
      <c r="DH52" s="10" t="s">
        <v>172</v>
      </c>
      <c r="DI52" s="10" t="s">
        <v>172</v>
      </c>
      <c r="DJ52" s="10" t="s">
        <v>224</v>
      </c>
      <c r="DK52" s="13" t="s">
        <v>803</v>
      </c>
      <c r="DL52" s="10" t="s">
        <v>804</v>
      </c>
      <c r="DM52" s="10" t="s">
        <v>805</v>
      </c>
      <c r="DN52" s="10" t="s">
        <v>806</v>
      </c>
      <c r="DO52" s="10" t="s">
        <v>807</v>
      </c>
      <c r="DP52" s="10" t="s">
        <v>808</v>
      </c>
      <c r="DQ52" s="10" t="s">
        <v>806</v>
      </c>
      <c r="DR52" s="10" t="s">
        <v>806</v>
      </c>
      <c r="DS52" s="10" t="s">
        <v>230</v>
      </c>
      <c r="DU52" s="10" t="s">
        <v>165</v>
      </c>
      <c r="EF52" s="10" t="s">
        <v>204</v>
      </c>
      <c r="EG52" s="13" t="s">
        <v>809</v>
      </c>
      <c r="EK52" s="10" t="s">
        <v>174</v>
      </c>
    </row>
    <row r="53" spans="1:144" ht="12.75">
      <c r="A53" s="10">
        <v>51</v>
      </c>
      <c r="B53" s="10">
        <v>5050</v>
      </c>
      <c r="D53" s="11">
        <v>44061.391939502311</v>
      </c>
      <c r="E53" s="10" t="s">
        <v>146</v>
      </c>
      <c r="F53" s="10" t="s">
        <v>147</v>
      </c>
      <c r="G53" s="10" t="s">
        <v>148</v>
      </c>
      <c r="H53" s="10" t="s">
        <v>149</v>
      </c>
      <c r="I53" s="10" t="s">
        <v>150</v>
      </c>
      <c r="J53" s="10" t="s">
        <v>151</v>
      </c>
      <c r="N53" s="10">
        <v>17.3</v>
      </c>
      <c r="Q53" s="10" t="s">
        <v>810</v>
      </c>
      <c r="R53" s="13" t="s">
        <v>811</v>
      </c>
      <c r="S53" s="13" t="s">
        <v>812</v>
      </c>
      <c r="T53" s="10" t="s">
        <v>182</v>
      </c>
      <c r="U53" s="10" t="s">
        <v>813</v>
      </c>
      <c r="V53" s="10">
        <v>33879077</v>
      </c>
      <c r="W53" s="10" t="s">
        <v>390</v>
      </c>
      <c r="X53" s="10" t="s">
        <v>158</v>
      </c>
      <c r="Y53" s="10" t="s">
        <v>814</v>
      </c>
      <c r="Z53" s="10" t="s">
        <v>416</v>
      </c>
      <c r="AA53" s="10" t="s">
        <v>815</v>
      </c>
      <c r="AB53" s="10" t="s">
        <v>161</v>
      </c>
      <c r="AC53" s="10" t="s">
        <v>816</v>
      </c>
      <c r="AD53" s="10">
        <v>19</v>
      </c>
      <c r="AG53" s="14" t="str">
        <f t="shared" si="1"/>
        <v>Харківська обл., Ватутіне, вулиця Військова, 19</v>
      </c>
      <c r="AH53" s="10" t="str">
        <f t="shared" si="2"/>
        <v xml:space="preserve">Нововодолазький район, </v>
      </c>
      <c r="AI53" s="10" t="str">
        <f t="shared" si="3"/>
        <v>Харківська обл., Нововодолазький район, село Ватутіне, вулиця Військова, 19</v>
      </c>
      <c r="AJ53" s="10" t="s">
        <v>270</v>
      </c>
      <c r="AK53" s="15"/>
      <c r="AL53" s="10">
        <v>5</v>
      </c>
      <c r="AM53" s="14" t="str">
        <f t="shared" si="4"/>
        <v>5 років</v>
      </c>
      <c r="AS53" s="10" t="s">
        <v>165</v>
      </c>
      <c r="BA53" s="10" t="s">
        <v>166</v>
      </c>
      <c r="BB53" s="16">
        <v>51554</v>
      </c>
      <c r="BC53" s="16">
        <v>32476.84</v>
      </c>
      <c r="BD53" s="17">
        <f t="shared" si="5"/>
        <v>0.62995771424137803</v>
      </c>
      <c r="BE53" s="16">
        <f t="shared" si="6"/>
        <v>324.76839999999999</v>
      </c>
      <c r="BF53" s="10" t="str">
        <f t="shared" si="9"/>
        <v>не потрібна</v>
      </c>
      <c r="BG53" s="10" t="s">
        <v>165</v>
      </c>
      <c r="BH53" s="12"/>
      <c r="BR53" s="10" t="s">
        <v>193</v>
      </c>
      <c r="BV53" s="10" t="s">
        <v>242</v>
      </c>
      <c r="BY53" s="10" t="s">
        <v>317</v>
      </c>
      <c r="BZ53" s="10" t="s">
        <v>165</v>
      </c>
      <c r="CD53" s="10" t="s">
        <v>165</v>
      </c>
      <c r="CH53" s="15">
        <v>43977</v>
      </c>
      <c r="CI53" s="10" t="s">
        <v>817</v>
      </c>
      <c r="CJ53" s="10" t="s">
        <v>169</v>
      </c>
      <c r="CM53" s="20">
        <v>43944</v>
      </c>
      <c r="CN53" s="10" t="s">
        <v>818</v>
      </c>
      <c r="CO53" s="15">
        <v>43993</v>
      </c>
      <c r="CP53" s="18" t="s">
        <v>819</v>
      </c>
      <c r="CS53" s="10" t="s">
        <v>169</v>
      </c>
      <c r="CT53" s="10">
        <v>10</v>
      </c>
      <c r="CU53" s="10" t="s">
        <v>273</v>
      </c>
      <c r="CV53" s="10" t="s">
        <v>172</v>
      </c>
      <c r="CW53" s="10" t="s">
        <v>172</v>
      </c>
      <c r="CX53" s="10" t="s">
        <v>172</v>
      </c>
      <c r="CY53" s="10" t="s">
        <v>172</v>
      </c>
      <c r="CZ53" s="10" t="s">
        <v>172</v>
      </c>
      <c r="DA53" s="10" t="s">
        <v>172</v>
      </c>
      <c r="DB53" s="10" t="s">
        <v>172</v>
      </c>
      <c r="DC53" s="10" t="s">
        <v>172</v>
      </c>
      <c r="DD53" s="10" t="s">
        <v>172</v>
      </c>
      <c r="DE53" s="10" t="s">
        <v>172</v>
      </c>
      <c r="DF53" s="10" t="s">
        <v>172</v>
      </c>
      <c r="DG53" s="10" t="s">
        <v>172</v>
      </c>
      <c r="DH53" s="10" t="s">
        <v>172</v>
      </c>
      <c r="DI53" s="10" t="s">
        <v>172</v>
      </c>
      <c r="DJ53" s="10" t="s">
        <v>165</v>
      </c>
      <c r="DT53" s="13" t="s">
        <v>820</v>
      </c>
      <c r="DU53" s="10" t="s">
        <v>165</v>
      </c>
      <c r="EF53" s="10" t="s">
        <v>165</v>
      </c>
      <c r="EK53" s="10" t="s">
        <v>174</v>
      </c>
    </row>
    <row r="54" spans="1:144" ht="12.75">
      <c r="A54" s="10">
        <v>52</v>
      </c>
      <c r="B54" s="10">
        <v>5051</v>
      </c>
      <c r="D54" s="11">
        <v>44061.395085370372</v>
      </c>
      <c r="E54" s="10" t="s">
        <v>146</v>
      </c>
      <c r="F54" s="10" t="s">
        <v>147</v>
      </c>
      <c r="G54" s="10" t="s">
        <v>148</v>
      </c>
      <c r="H54" s="10" t="s">
        <v>149</v>
      </c>
      <c r="I54" s="10" t="s">
        <v>150</v>
      </c>
      <c r="J54" s="10" t="s">
        <v>177</v>
      </c>
      <c r="K54" s="10" t="s">
        <v>178</v>
      </c>
      <c r="L54" s="10">
        <v>4</v>
      </c>
      <c r="M54" s="10">
        <v>15618.9</v>
      </c>
      <c r="N54" s="10">
        <v>14.3</v>
      </c>
      <c r="Q54" s="10" t="s">
        <v>821</v>
      </c>
      <c r="R54" s="13" t="s">
        <v>822</v>
      </c>
      <c r="S54" s="13" t="s">
        <v>823</v>
      </c>
      <c r="T54" s="10" t="s">
        <v>182</v>
      </c>
      <c r="U54" s="10" t="s">
        <v>721</v>
      </c>
      <c r="V54" s="18" t="s">
        <v>722</v>
      </c>
      <c r="W54" s="10" t="s">
        <v>618</v>
      </c>
      <c r="X54" s="10" t="s">
        <v>158</v>
      </c>
      <c r="Z54" s="10" t="s">
        <v>159</v>
      </c>
      <c r="AA54" s="10" t="s">
        <v>312</v>
      </c>
      <c r="AB54" s="10" t="s">
        <v>289</v>
      </c>
      <c r="AC54" s="10" t="s">
        <v>723</v>
      </c>
      <c r="AD54" s="10">
        <v>4</v>
      </c>
      <c r="AG54" s="14" t="str">
        <f t="shared" si="1"/>
        <v>Харківська обл., Харків, проспект Науки, 4</v>
      </c>
      <c r="AH54" s="10" t="str">
        <f t="shared" si="2"/>
        <v/>
      </c>
      <c r="AI54" s="10" t="str">
        <f t="shared" si="3"/>
        <v>Харківська обл., місто Харків, проспект Науки, 4</v>
      </c>
      <c r="AJ54" s="10" t="s">
        <v>163</v>
      </c>
      <c r="AK54" s="15">
        <v>42302</v>
      </c>
      <c r="AL54" s="10" t="s">
        <v>164</v>
      </c>
      <c r="AM54" s="14" t="str">
        <f t="shared" si="4"/>
        <v>1 рік/років, 0 місяць/місяців, 0 день/днів</v>
      </c>
      <c r="AP54" s="10">
        <v>1</v>
      </c>
      <c r="AQ54" s="10">
        <v>0</v>
      </c>
      <c r="AR54" s="10">
        <v>0</v>
      </c>
      <c r="AS54" s="10" t="s">
        <v>165</v>
      </c>
      <c r="BA54" s="10" t="s">
        <v>166</v>
      </c>
      <c r="BB54" s="16">
        <v>6958.87</v>
      </c>
      <c r="BC54" s="16">
        <v>893.18</v>
      </c>
      <c r="BD54" s="17">
        <f t="shared" si="5"/>
        <v>0.12835129841482884</v>
      </c>
      <c r="BE54" s="16">
        <f t="shared" si="6"/>
        <v>8.9317999999999991</v>
      </c>
      <c r="BF54" s="10" t="str">
        <f t="shared" si="9"/>
        <v>не потрібна</v>
      </c>
      <c r="BG54" s="10" t="s">
        <v>165</v>
      </c>
      <c r="BH54" s="12"/>
      <c r="BR54" s="10" t="s">
        <v>193</v>
      </c>
      <c r="BV54" s="10" t="s">
        <v>242</v>
      </c>
      <c r="BY54" s="10" t="s">
        <v>317</v>
      </c>
      <c r="BZ54" s="10" t="s">
        <v>169</v>
      </c>
      <c r="CA54" s="10" t="s">
        <v>724</v>
      </c>
      <c r="CD54" s="10" t="s">
        <v>165</v>
      </c>
      <c r="CH54" s="15">
        <v>43274</v>
      </c>
      <c r="CI54" s="10" t="s">
        <v>824</v>
      </c>
      <c r="CJ54" s="10" t="s">
        <v>169</v>
      </c>
      <c r="CM54" s="20">
        <v>43985</v>
      </c>
      <c r="CN54" s="10" t="s">
        <v>825</v>
      </c>
      <c r="CO54" s="15">
        <v>44015</v>
      </c>
      <c r="CP54" s="18" t="s">
        <v>826</v>
      </c>
      <c r="CS54" s="10" t="s">
        <v>169</v>
      </c>
      <c r="CT54" s="10">
        <v>395</v>
      </c>
      <c r="CU54" s="10" t="s">
        <v>223</v>
      </c>
      <c r="CV54" s="10" t="s">
        <v>202</v>
      </c>
      <c r="CW54" s="10" t="s">
        <v>202</v>
      </c>
      <c r="CX54" s="10" t="s">
        <v>172</v>
      </c>
      <c r="CY54" s="10" t="s">
        <v>172</v>
      </c>
      <c r="CZ54" s="10" t="s">
        <v>202</v>
      </c>
      <c r="DA54" s="10" t="s">
        <v>172</v>
      </c>
      <c r="DB54" s="10" t="s">
        <v>172</v>
      </c>
      <c r="DC54" s="10" t="s">
        <v>172</v>
      </c>
      <c r="DD54" s="10" t="s">
        <v>202</v>
      </c>
      <c r="DE54" s="10" t="s">
        <v>172</v>
      </c>
      <c r="DF54" s="10" t="s">
        <v>172</v>
      </c>
      <c r="DG54" s="10" t="s">
        <v>172</v>
      </c>
      <c r="DH54" s="10" t="s">
        <v>172</v>
      </c>
      <c r="DI54" s="10" t="s">
        <v>172</v>
      </c>
      <c r="DJ54" s="21" t="s">
        <v>165</v>
      </c>
      <c r="DT54" s="13" t="s">
        <v>827</v>
      </c>
      <c r="DU54" s="10" t="s">
        <v>169</v>
      </c>
      <c r="DV54" s="10" t="s">
        <v>828</v>
      </c>
      <c r="DW54" s="10" t="s">
        <v>169</v>
      </c>
      <c r="DX54" s="10" t="s">
        <v>829</v>
      </c>
      <c r="DY54" s="20">
        <v>43879</v>
      </c>
      <c r="DZ54" s="10" t="s">
        <v>830</v>
      </c>
      <c r="EC54" s="10" t="s">
        <v>182</v>
      </c>
      <c r="EF54" s="10" t="s">
        <v>254</v>
      </c>
      <c r="EK54" s="10" t="s">
        <v>174</v>
      </c>
    </row>
    <row r="55" spans="1:144" ht="12.75">
      <c r="A55" s="10">
        <v>53</v>
      </c>
      <c r="B55" s="10">
        <v>5052</v>
      </c>
      <c r="D55" s="11">
        <v>44061.411750891202</v>
      </c>
      <c r="E55" s="10" t="s">
        <v>175</v>
      </c>
      <c r="F55" s="10" t="s">
        <v>147</v>
      </c>
      <c r="G55" s="10" t="s">
        <v>176</v>
      </c>
      <c r="H55" s="10" t="s">
        <v>149</v>
      </c>
      <c r="I55" s="10" t="s">
        <v>150</v>
      </c>
      <c r="J55" s="10" t="s">
        <v>177</v>
      </c>
      <c r="K55" s="10" t="s">
        <v>178</v>
      </c>
      <c r="L55" s="10">
        <v>1</v>
      </c>
      <c r="M55" s="10">
        <v>10031.5</v>
      </c>
      <c r="N55" s="10">
        <v>13.42</v>
      </c>
      <c r="Q55" s="10" t="s">
        <v>831</v>
      </c>
      <c r="R55" s="13" t="s">
        <v>832</v>
      </c>
      <c r="S55" s="13" t="s">
        <v>833</v>
      </c>
      <c r="T55" s="10" t="s">
        <v>182</v>
      </c>
      <c r="U55" s="10" t="s">
        <v>721</v>
      </c>
      <c r="V55" s="18" t="s">
        <v>722</v>
      </c>
      <c r="W55" s="10" t="s">
        <v>618</v>
      </c>
      <c r="X55" s="10" t="s">
        <v>158</v>
      </c>
      <c r="Z55" s="10" t="s">
        <v>159</v>
      </c>
      <c r="AA55" s="10" t="s">
        <v>312</v>
      </c>
      <c r="AB55" s="10" t="s">
        <v>289</v>
      </c>
      <c r="AC55" s="10" t="s">
        <v>723</v>
      </c>
      <c r="AD55" s="10">
        <v>4</v>
      </c>
      <c r="AG55" s="14" t="str">
        <f t="shared" si="1"/>
        <v>Харківська обл., Харків, проспект Науки, 4</v>
      </c>
      <c r="AH55" s="10" t="str">
        <f t="shared" si="2"/>
        <v/>
      </c>
      <c r="AI55" s="10" t="str">
        <f t="shared" si="3"/>
        <v>Харківська обл., місто Харків, проспект Науки, 4</v>
      </c>
      <c r="AJ55" s="10" t="s">
        <v>163</v>
      </c>
      <c r="AK55" s="15">
        <v>42668</v>
      </c>
      <c r="AL55" s="10" t="s">
        <v>164</v>
      </c>
      <c r="AM55" s="14" t="str">
        <f t="shared" si="4"/>
        <v>2 рік/років, 11 місяць/місяців, 0 день/днів</v>
      </c>
      <c r="AP55" s="10">
        <v>2</v>
      </c>
      <c r="AQ55" s="10">
        <v>11</v>
      </c>
      <c r="AR55" s="10">
        <v>0</v>
      </c>
      <c r="AS55" s="10" t="s">
        <v>165</v>
      </c>
      <c r="BA55" s="10" t="s">
        <v>166</v>
      </c>
      <c r="BB55" s="16">
        <v>3317.96</v>
      </c>
      <c r="BC55" s="16">
        <v>785.47</v>
      </c>
      <c r="BD55" s="17">
        <f t="shared" si="5"/>
        <v>0.23673281172768809</v>
      </c>
      <c r="BE55" s="16">
        <f t="shared" si="6"/>
        <v>7.8547000000000002</v>
      </c>
      <c r="BF55" s="10" t="str">
        <f t="shared" si="9"/>
        <v>не потрібна</v>
      </c>
      <c r="BG55" s="10" t="s">
        <v>165</v>
      </c>
      <c r="BH55" s="12"/>
      <c r="BR55" s="10" t="s">
        <v>193</v>
      </c>
      <c r="BV55" s="10" t="s">
        <v>242</v>
      </c>
      <c r="BY55" s="10" t="s">
        <v>317</v>
      </c>
      <c r="BZ55" s="10" t="s">
        <v>165</v>
      </c>
      <c r="CD55" s="10" t="s">
        <v>165</v>
      </c>
      <c r="CH55" s="15">
        <v>44008</v>
      </c>
      <c r="CI55" s="10" t="s">
        <v>834</v>
      </c>
      <c r="CJ55" s="10" t="s">
        <v>169</v>
      </c>
      <c r="CM55" s="20">
        <v>43985</v>
      </c>
      <c r="CN55" s="10" t="s">
        <v>825</v>
      </c>
      <c r="CO55" s="15">
        <v>44026</v>
      </c>
      <c r="CP55" s="18" t="s">
        <v>835</v>
      </c>
      <c r="CS55" s="10" t="s">
        <v>169</v>
      </c>
      <c r="CT55" s="10">
        <v>650</v>
      </c>
      <c r="CU55" s="10" t="s">
        <v>223</v>
      </c>
      <c r="CV55" s="10" t="s">
        <v>202</v>
      </c>
      <c r="CW55" s="10" t="s">
        <v>202</v>
      </c>
      <c r="CX55" s="10" t="s">
        <v>172</v>
      </c>
      <c r="CY55" s="10" t="s">
        <v>172</v>
      </c>
      <c r="CZ55" s="10" t="s">
        <v>202</v>
      </c>
      <c r="DA55" s="10" t="s">
        <v>172</v>
      </c>
      <c r="DB55" s="10" t="s">
        <v>202</v>
      </c>
      <c r="DC55" s="10" t="s">
        <v>172</v>
      </c>
      <c r="DD55" s="10" t="s">
        <v>202</v>
      </c>
      <c r="DE55" s="10" t="s">
        <v>172</v>
      </c>
      <c r="DF55" s="10" t="s">
        <v>172</v>
      </c>
      <c r="DG55" s="10" t="s">
        <v>172</v>
      </c>
      <c r="DH55" s="10" t="s">
        <v>172</v>
      </c>
      <c r="DI55" s="10" t="s">
        <v>172</v>
      </c>
      <c r="DJ55" s="21" t="s">
        <v>165</v>
      </c>
      <c r="DT55" s="13" t="s">
        <v>836</v>
      </c>
      <c r="DU55" s="10" t="s">
        <v>165</v>
      </c>
      <c r="EF55" s="10" t="s">
        <v>254</v>
      </c>
      <c r="EK55" s="10" t="s">
        <v>174</v>
      </c>
    </row>
    <row r="56" spans="1:144" ht="12.75">
      <c r="A56" s="10">
        <v>54</v>
      </c>
      <c r="B56" s="10">
        <v>5053</v>
      </c>
      <c r="D56" s="11">
        <v>44061.417234189816</v>
      </c>
      <c r="E56" s="10" t="s">
        <v>146</v>
      </c>
      <c r="F56" s="10" t="s">
        <v>147</v>
      </c>
      <c r="G56" s="10" t="s">
        <v>148</v>
      </c>
      <c r="H56" s="10" t="s">
        <v>149</v>
      </c>
      <c r="I56" s="10" t="s">
        <v>150</v>
      </c>
      <c r="J56" s="10" t="s">
        <v>177</v>
      </c>
      <c r="K56" s="10" t="s">
        <v>178</v>
      </c>
      <c r="L56" s="10">
        <v>1</v>
      </c>
      <c r="M56" s="10">
        <v>4901.6000000000004</v>
      </c>
      <c r="N56" s="10">
        <v>2</v>
      </c>
      <c r="Q56" s="10" t="s">
        <v>837</v>
      </c>
      <c r="R56" s="13" t="s">
        <v>838</v>
      </c>
      <c r="S56" s="13" t="s">
        <v>839</v>
      </c>
      <c r="T56" s="10" t="s">
        <v>182</v>
      </c>
      <c r="U56" s="10" t="s">
        <v>721</v>
      </c>
      <c r="V56" s="18" t="s">
        <v>722</v>
      </c>
      <c r="W56" s="10" t="s">
        <v>618</v>
      </c>
      <c r="X56" s="10" t="s">
        <v>158</v>
      </c>
      <c r="Z56" s="10" t="s">
        <v>159</v>
      </c>
      <c r="AA56" s="10" t="s">
        <v>312</v>
      </c>
      <c r="AB56" s="10" t="s">
        <v>161</v>
      </c>
      <c r="AC56" s="10" t="s">
        <v>840</v>
      </c>
      <c r="AD56" s="10">
        <v>4</v>
      </c>
      <c r="AG56" s="14" t="str">
        <f t="shared" si="1"/>
        <v>Харківська обл., Харків, вулиця Олександра Шпейєра, 4</v>
      </c>
      <c r="AH56" s="10" t="str">
        <f t="shared" si="2"/>
        <v/>
      </c>
      <c r="AI56" s="10" t="str">
        <f t="shared" si="3"/>
        <v>Харківська обл., місто Харків, вулиця Олександра Шпейєра, 4</v>
      </c>
      <c r="AJ56" s="10" t="s">
        <v>163</v>
      </c>
      <c r="AK56" s="15">
        <v>42669</v>
      </c>
      <c r="AL56" s="10" t="s">
        <v>164</v>
      </c>
      <c r="AM56" s="14" t="str">
        <f t="shared" si="4"/>
        <v>1 рік/років, 0 місяць/місяців, 0 день/днів</v>
      </c>
      <c r="AP56" s="10">
        <v>1</v>
      </c>
      <c r="AQ56" s="10">
        <v>0</v>
      </c>
      <c r="AR56" s="10">
        <v>0</v>
      </c>
      <c r="AS56" s="10" t="s">
        <v>165</v>
      </c>
      <c r="BA56" s="10" t="s">
        <v>166</v>
      </c>
      <c r="BB56" s="16">
        <v>829.46</v>
      </c>
      <c r="BC56" s="16">
        <v>147.47999999999999</v>
      </c>
      <c r="BD56" s="17">
        <f t="shared" si="5"/>
        <v>0.17780242567453522</v>
      </c>
      <c r="BE56" s="16">
        <f t="shared" si="6"/>
        <v>1.4747999999999999</v>
      </c>
      <c r="BF56" s="10" t="str">
        <f t="shared" si="9"/>
        <v>не потрібна</v>
      </c>
      <c r="BG56" s="10" t="s">
        <v>169</v>
      </c>
      <c r="BH56" s="16">
        <v>21900</v>
      </c>
      <c r="BI56" s="15">
        <v>43769</v>
      </c>
      <c r="BJ56" s="15">
        <v>43802</v>
      </c>
      <c r="BK56" s="15">
        <v>43797</v>
      </c>
      <c r="BR56" s="10" t="s">
        <v>193</v>
      </c>
      <c r="BV56" s="10" t="s">
        <v>242</v>
      </c>
      <c r="BY56" s="10" t="s">
        <v>317</v>
      </c>
      <c r="BZ56" s="10" t="s">
        <v>165</v>
      </c>
      <c r="CD56" s="10" t="s">
        <v>165</v>
      </c>
      <c r="CH56" s="15">
        <v>43930</v>
      </c>
      <c r="CI56" s="10" t="s">
        <v>841</v>
      </c>
      <c r="CJ56" s="10" t="s">
        <v>169</v>
      </c>
      <c r="CM56" s="20">
        <v>43844</v>
      </c>
      <c r="CN56" s="10" t="s">
        <v>842</v>
      </c>
      <c r="CO56" s="15">
        <v>43948</v>
      </c>
      <c r="CP56" s="18" t="s">
        <v>843</v>
      </c>
      <c r="CS56" s="10" t="s">
        <v>169</v>
      </c>
      <c r="CT56" s="10">
        <v>350</v>
      </c>
      <c r="CU56" s="10" t="s">
        <v>223</v>
      </c>
      <c r="CV56" s="10" t="s">
        <v>202</v>
      </c>
      <c r="CW56" s="10" t="s">
        <v>202</v>
      </c>
      <c r="CX56" s="10" t="s">
        <v>172</v>
      </c>
      <c r="CY56" s="10" t="s">
        <v>202</v>
      </c>
      <c r="CZ56" s="10" t="s">
        <v>172</v>
      </c>
      <c r="DA56" s="10" t="s">
        <v>172</v>
      </c>
      <c r="DB56" s="10" t="s">
        <v>202</v>
      </c>
      <c r="DC56" s="10" t="s">
        <v>172</v>
      </c>
      <c r="DD56" s="10" t="s">
        <v>202</v>
      </c>
      <c r="DE56" s="10" t="s">
        <v>172</v>
      </c>
      <c r="DF56" s="10" t="s">
        <v>172</v>
      </c>
      <c r="DG56" s="10" t="s">
        <v>172</v>
      </c>
      <c r="DH56" s="10" t="s">
        <v>172</v>
      </c>
      <c r="DI56" s="10" t="s">
        <v>172</v>
      </c>
      <c r="DJ56" s="21" t="s">
        <v>165</v>
      </c>
      <c r="DT56" s="13" t="s">
        <v>844</v>
      </c>
      <c r="DU56" s="10" t="s">
        <v>165</v>
      </c>
      <c r="EF56" s="10" t="s">
        <v>254</v>
      </c>
      <c r="EK56" s="10" t="s">
        <v>174</v>
      </c>
    </row>
    <row r="57" spans="1:144" ht="12.75">
      <c r="A57" s="10">
        <v>55</v>
      </c>
      <c r="B57" s="10">
        <v>5054</v>
      </c>
      <c r="D57" s="11">
        <v>44061.701440347228</v>
      </c>
      <c r="E57" s="10" t="s">
        <v>175</v>
      </c>
      <c r="F57" s="10" t="s">
        <v>147</v>
      </c>
      <c r="G57" s="10" t="s">
        <v>176</v>
      </c>
      <c r="H57" s="10" t="s">
        <v>149</v>
      </c>
      <c r="I57" s="10" t="s">
        <v>150</v>
      </c>
      <c r="J57" s="10" t="s">
        <v>177</v>
      </c>
      <c r="K57" s="10" t="s">
        <v>304</v>
      </c>
      <c r="L57" s="10" t="s">
        <v>845</v>
      </c>
      <c r="M57" s="10">
        <v>6059.5</v>
      </c>
      <c r="N57" s="10">
        <v>52.2</v>
      </c>
      <c r="Q57" s="10" t="s">
        <v>846</v>
      </c>
      <c r="R57" s="13" t="s">
        <v>847</v>
      </c>
      <c r="S57" s="13" t="s">
        <v>848</v>
      </c>
      <c r="T57" s="10" t="s">
        <v>212</v>
      </c>
      <c r="U57" s="10" t="s">
        <v>849</v>
      </c>
      <c r="V57" s="18" t="s">
        <v>850</v>
      </c>
      <c r="W57" s="10" t="s">
        <v>311</v>
      </c>
      <c r="X57" s="10" t="s">
        <v>158</v>
      </c>
      <c r="Z57" s="10" t="s">
        <v>159</v>
      </c>
      <c r="AA57" s="10" t="s">
        <v>312</v>
      </c>
      <c r="AB57" s="10" t="s">
        <v>851</v>
      </c>
      <c r="AC57" s="10" t="s">
        <v>852</v>
      </c>
      <c r="AD57" s="10">
        <v>12</v>
      </c>
      <c r="AG57" s="14" t="str">
        <f t="shared" si="1"/>
        <v>Харківська обл., Харків, провулок Отакара Яроша, 12</v>
      </c>
      <c r="AH57" s="10" t="str">
        <f t="shared" si="2"/>
        <v/>
      </c>
      <c r="AI57" s="10" t="str">
        <f t="shared" si="3"/>
        <v>Харківська обл., місто Харків, провулок Отакара Яроша, 12</v>
      </c>
      <c r="AJ57" s="10" t="s">
        <v>219</v>
      </c>
      <c r="AK57" s="15">
        <v>40766</v>
      </c>
      <c r="AL57" s="10" t="s">
        <v>164</v>
      </c>
      <c r="AM57" s="14" t="str">
        <f t="shared" si="4"/>
        <v>2 рік/років, 11 місяць/місяців, 0 день/днів</v>
      </c>
      <c r="AP57" s="10">
        <v>2</v>
      </c>
      <c r="AQ57" s="10">
        <v>11</v>
      </c>
      <c r="AR57" s="10">
        <v>0</v>
      </c>
      <c r="AS57" s="10" t="s">
        <v>165</v>
      </c>
      <c r="BA57" s="10" t="s">
        <v>166</v>
      </c>
      <c r="BB57" s="16">
        <v>282997</v>
      </c>
      <c r="BC57" s="16">
        <v>6225.17</v>
      </c>
      <c r="BD57" s="17">
        <f t="shared" si="5"/>
        <v>2.1997300324738425E-2</v>
      </c>
      <c r="BE57" s="16">
        <f t="shared" si="6"/>
        <v>0</v>
      </c>
      <c r="BF57" s="10" t="str">
        <f t="shared" si="9"/>
        <v>потрібна оцінка</v>
      </c>
      <c r="BG57" s="10" t="s">
        <v>165</v>
      </c>
      <c r="BH57" s="12"/>
      <c r="BI57" s="23"/>
      <c r="BJ57" s="23"/>
      <c r="BK57" s="23"/>
      <c r="BR57" s="10" t="s">
        <v>193</v>
      </c>
      <c r="BV57" s="10" t="s">
        <v>242</v>
      </c>
      <c r="BY57" s="10" t="s">
        <v>317</v>
      </c>
      <c r="BZ57" s="10" t="s">
        <v>165</v>
      </c>
      <c r="CD57" s="10" t="s">
        <v>165</v>
      </c>
      <c r="CH57" s="15">
        <v>44019</v>
      </c>
      <c r="CI57" s="10">
        <v>44</v>
      </c>
      <c r="CJ57" s="10" t="s">
        <v>169</v>
      </c>
      <c r="CM57" s="20">
        <v>44005</v>
      </c>
      <c r="CN57" s="10" t="s">
        <v>853</v>
      </c>
      <c r="CO57" s="15">
        <v>44032</v>
      </c>
      <c r="CP57" s="18" t="s">
        <v>854</v>
      </c>
      <c r="CS57" s="10" t="s">
        <v>169</v>
      </c>
      <c r="CT57" s="10">
        <v>180</v>
      </c>
      <c r="CU57" s="10" t="s">
        <v>223</v>
      </c>
      <c r="CV57" s="10" t="s">
        <v>202</v>
      </c>
      <c r="CW57" s="10" t="s">
        <v>202</v>
      </c>
      <c r="CX57" s="10" t="s">
        <v>172</v>
      </c>
      <c r="CY57" s="10" t="s">
        <v>202</v>
      </c>
      <c r="CZ57" s="10" t="s">
        <v>172</v>
      </c>
      <c r="DA57" s="10" t="s">
        <v>202</v>
      </c>
      <c r="DB57" s="10" t="s">
        <v>202</v>
      </c>
      <c r="DC57" s="10" t="s">
        <v>172</v>
      </c>
      <c r="DD57" s="10" t="s">
        <v>172</v>
      </c>
      <c r="DE57" s="10" t="s">
        <v>172</v>
      </c>
      <c r="DF57" s="10" t="s">
        <v>172</v>
      </c>
      <c r="DG57" s="10" t="s">
        <v>172</v>
      </c>
      <c r="DH57" s="10" t="s">
        <v>202</v>
      </c>
      <c r="DI57" s="10" t="s">
        <v>202</v>
      </c>
      <c r="DJ57" s="21" t="s">
        <v>165</v>
      </c>
      <c r="DT57" s="13" t="s">
        <v>855</v>
      </c>
      <c r="DU57" s="10" t="s">
        <v>165</v>
      </c>
      <c r="EF57" s="10" t="s">
        <v>254</v>
      </c>
      <c r="EK57" s="10" t="s">
        <v>174</v>
      </c>
    </row>
    <row r="58" spans="1:144" ht="12.75">
      <c r="A58" s="10">
        <v>56</v>
      </c>
      <c r="B58" s="10">
        <v>5055</v>
      </c>
      <c r="D58" s="11">
        <v>44061.448068738428</v>
      </c>
      <c r="E58" s="10" t="s">
        <v>146</v>
      </c>
      <c r="F58" s="10" t="s">
        <v>147</v>
      </c>
      <c r="G58" s="10" t="s">
        <v>148</v>
      </c>
      <c r="H58" s="10" t="s">
        <v>149</v>
      </c>
      <c r="I58" s="10" t="s">
        <v>150</v>
      </c>
      <c r="J58" s="10" t="s">
        <v>177</v>
      </c>
      <c r="K58" s="10" t="s">
        <v>178</v>
      </c>
      <c r="L58" s="10">
        <v>1</v>
      </c>
      <c r="M58" s="10">
        <v>7231.7</v>
      </c>
      <c r="N58" s="10">
        <v>14.8</v>
      </c>
      <c r="O58" s="10">
        <v>14.8</v>
      </c>
      <c r="Q58" s="10" t="s">
        <v>856</v>
      </c>
      <c r="R58" s="13" t="s">
        <v>857</v>
      </c>
      <c r="S58" s="13" t="s">
        <v>858</v>
      </c>
      <c r="T58" s="10" t="s">
        <v>182</v>
      </c>
      <c r="U58" s="10" t="s">
        <v>721</v>
      </c>
      <c r="V58" s="18" t="s">
        <v>722</v>
      </c>
      <c r="W58" s="10" t="s">
        <v>618</v>
      </c>
      <c r="X58" s="10" t="s">
        <v>158</v>
      </c>
      <c r="Z58" s="10" t="s">
        <v>159</v>
      </c>
      <c r="AA58" s="10" t="s">
        <v>312</v>
      </c>
      <c r="AB58" s="10" t="s">
        <v>161</v>
      </c>
      <c r="AC58" s="10" t="s">
        <v>859</v>
      </c>
      <c r="AD58" s="10">
        <v>6</v>
      </c>
      <c r="AG58" s="14" t="str">
        <f t="shared" si="1"/>
        <v>Харківська обл., Харків, вулиця Трінклера, 6</v>
      </c>
      <c r="AH58" s="10" t="str">
        <f t="shared" si="2"/>
        <v/>
      </c>
      <c r="AI58" s="10" t="str">
        <f t="shared" si="3"/>
        <v>Харківська обл., місто Харків, вулиця Трінклера, 6</v>
      </c>
      <c r="AJ58" s="10" t="s">
        <v>163</v>
      </c>
      <c r="AK58" s="15">
        <v>42297</v>
      </c>
      <c r="AL58" s="10" t="s">
        <v>164</v>
      </c>
      <c r="AM58" s="14" t="str">
        <f t="shared" si="4"/>
        <v>1 рік/років, 0 місяць/місяців, 0 день/днів</v>
      </c>
      <c r="AP58" s="10">
        <v>1</v>
      </c>
      <c r="AQ58" s="10">
        <v>0</v>
      </c>
      <c r="AR58" s="10">
        <v>0</v>
      </c>
      <c r="AS58" s="10" t="s">
        <v>165</v>
      </c>
      <c r="BA58" s="10" t="s">
        <v>166</v>
      </c>
      <c r="BB58" s="16">
        <v>7762.14</v>
      </c>
      <c r="BC58" s="16">
        <v>1012.43</v>
      </c>
      <c r="BD58" s="17">
        <f t="shared" si="5"/>
        <v>0.13043181390698955</v>
      </c>
      <c r="BE58" s="16">
        <f t="shared" si="6"/>
        <v>10.1243</v>
      </c>
      <c r="BF58" s="10" t="str">
        <f t="shared" si="9"/>
        <v>не потрібна</v>
      </c>
      <c r="BG58" s="10" t="s">
        <v>165</v>
      </c>
      <c r="BH58" s="12"/>
      <c r="BI58" s="23"/>
      <c r="BJ58" s="23"/>
      <c r="BK58" s="23"/>
      <c r="BR58" s="10" t="s">
        <v>193</v>
      </c>
      <c r="BV58" s="10" t="s">
        <v>242</v>
      </c>
      <c r="BY58" s="10" t="s">
        <v>682</v>
      </c>
      <c r="BZ58" s="10" t="s">
        <v>165</v>
      </c>
      <c r="CD58" s="10" t="s">
        <v>165</v>
      </c>
      <c r="CH58" s="15">
        <v>44019</v>
      </c>
      <c r="CI58" s="10" t="s">
        <v>860</v>
      </c>
      <c r="CJ58" s="10" t="s">
        <v>169</v>
      </c>
      <c r="CM58" s="20">
        <v>43985</v>
      </c>
      <c r="CN58" s="10" t="s">
        <v>825</v>
      </c>
      <c r="CO58" s="15">
        <v>44035</v>
      </c>
      <c r="CP58" s="18" t="s">
        <v>861</v>
      </c>
      <c r="CS58" s="10" t="s">
        <v>169</v>
      </c>
      <c r="CT58" s="10">
        <v>250</v>
      </c>
      <c r="CU58" s="10" t="s">
        <v>223</v>
      </c>
      <c r="CV58" s="10" t="s">
        <v>202</v>
      </c>
      <c r="CW58" s="10" t="s">
        <v>202</v>
      </c>
      <c r="CX58" s="10" t="s">
        <v>172</v>
      </c>
      <c r="CY58" s="10" t="s">
        <v>202</v>
      </c>
      <c r="CZ58" s="10" t="s">
        <v>172</v>
      </c>
      <c r="DA58" s="10" t="s">
        <v>202</v>
      </c>
      <c r="DB58" s="10" t="s">
        <v>202</v>
      </c>
      <c r="DC58" s="10" t="s">
        <v>202</v>
      </c>
      <c r="DD58" s="10" t="s">
        <v>202</v>
      </c>
      <c r="DE58" s="10" t="s">
        <v>202</v>
      </c>
      <c r="DF58" s="10" t="s">
        <v>202</v>
      </c>
      <c r="DG58" s="10" t="s">
        <v>202</v>
      </c>
      <c r="DH58" s="10" t="s">
        <v>202</v>
      </c>
      <c r="DI58" s="10" t="s">
        <v>202</v>
      </c>
      <c r="DJ58" s="21" t="s">
        <v>165</v>
      </c>
      <c r="DT58" s="13" t="s">
        <v>862</v>
      </c>
      <c r="DU58" s="10" t="s">
        <v>169</v>
      </c>
      <c r="DV58" s="10" t="s">
        <v>863</v>
      </c>
      <c r="DW58" s="10" t="s">
        <v>169</v>
      </c>
      <c r="DX58" s="10" t="s">
        <v>829</v>
      </c>
      <c r="DY58" s="20">
        <v>43866</v>
      </c>
      <c r="DZ58" s="10" t="s">
        <v>864</v>
      </c>
      <c r="EC58" s="10" t="s">
        <v>182</v>
      </c>
      <c r="EF58" s="10" t="s">
        <v>254</v>
      </c>
      <c r="EK58" s="10" t="s">
        <v>174</v>
      </c>
    </row>
    <row r="59" spans="1:144" ht="12.75">
      <c r="A59" s="10">
        <v>57</v>
      </c>
      <c r="B59" s="10">
        <v>5056</v>
      </c>
      <c r="D59" s="11">
        <v>44061.449919710649</v>
      </c>
      <c r="E59" s="10" t="s">
        <v>146</v>
      </c>
      <c r="F59" s="10" t="s">
        <v>147</v>
      </c>
      <c r="G59" s="10" t="s">
        <v>148</v>
      </c>
      <c r="H59" s="10" t="s">
        <v>149</v>
      </c>
      <c r="I59" s="10" t="s">
        <v>150</v>
      </c>
      <c r="J59" s="10" t="s">
        <v>177</v>
      </c>
      <c r="K59" s="10" t="s">
        <v>178</v>
      </c>
      <c r="L59" s="10">
        <v>1</v>
      </c>
      <c r="M59" s="10">
        <v>625.5</v>
      </c>
      <c r="N59" s="10">
        <v>1</v>
      </c>
      <c r="Q59" s="10" t="s">
        <v>865</v>
      </c>
      <c r="R59" s="13" t="s">
        <v>866</v>
      </c>
      <c r="S59" s="13" t="s">
        <v>867</v>
      </c>
      <c r="T59" s="10" t="s">
        <v>182</v>
      </c>
      <c r="U59" s="10" t="s">
        <v>868</v>
      </c>
      <c r="V59" s="18" t="s">
        <v>869</v>
      </c>
      <c r="W59" s="10" t="s">
        <v>870</v>
      </c>
      <c r="X59" s="10" t="s">
        <v>158</v>
      </c>
      <c r="Z59" s="10" t="s">
        <v>159</v>
      </c>
      <c r="AA59" s="10" t="s">
        <v>312</v>
      </c>
      <c r="AB59" s="10" t="s">
        <v>161</v>
      </c>
      <c r="AC59" s="10" t="s">
        <v>871</v>
      </c>
      <c r="AD59" s="10" t="s">
        <v>872</v>
      </c>
      <c r="AG59" s="14" t="str">
        <f t="shared" si="1"/>
        <v>Харківська обл., Харків, вулиця Золочівська, 8А</v>
      </c>
      <c r="AH59" s="10" t="str">
        <f t="shared" si="2"/>
        <v/>
      </c>
      <c r="AI59" s="10" t="str">
        <f t="shared" si="3"/>
        <v>Харківська обл., місто Харків, вулиця Золочівська, 8А</v>
      </c>
      <c r="AJ59" s="10" t="s">
        <v>270</v>
      </c>
      <c r="AK59" s="15"/>
      <c r="AL59" s="10" t="s">
        <v>164</v>
      </c>
      <c r="AM59" s="14" t="str">
        <f t="shared" si="4"/>
        <v>2 рік/років, 11 місяць/місяців, 1 день/днів</v>
      </c>
      <c r="AP59" s="10">
        <v>2</v>
      </c>
      <c r="AQ59" s="10">
        <v>11</v>
      </c>
      <c r="AR59" s="10">
        <v>1</v>
      </c>
      <c r="AS59" s="10" t="s">
        <v>165</v>
      </c>
      <c r="BA59" s="10" t="s">
        <v>166</v>
      </c>
      <c r="BB59" s="16">
        <v>1428.47</v>
      </c>
      <c r="BC59" s="16">
        <v>64.290000000000006</v>
      </c>
      <c r="BD59" s="17">
        <f t="shared" si="5"/>
        <v>4.5006195439876232E-2</v>
      </c>
      <c r="BE59" s="16">
        <f t="shared" si="6"/>
        <v>0</v>
      </c>
      <c r="BF59" s="10" t="str">
        <f t="shared" si="9"/>
        <v>потрібна оцінка</v>
      </c>
      <c r="BG59" s="10" t="s">
        <v>165</v>
      </c>
      <c r="BH59" s="12"/>
      <c r="BI59" s="23"/>
      <c r="BJ59" s="23"/>
      <c r="BK59" s="23"/>
      <c r="BR59" s="10" t="s">
        <v>167</v>
      </c>
      <c r="CD59" s="10" t="s">
        <v>165</v>
      </c>
      <c r="CH59" s="15">
        <v>43935</v>
      </c>
      <c r="CI59" s="10" t="s">
        <v>873</v>
      </c>
      <c r="CJ59" s="10" t="s">
        <v>169</v>
      </c>
      <c r="CM59" s="20">
        <v>43841</v>
      </c>
      <c r="CN59" s="10" t="s">
        <v>874</v>
      </c>
      <c r="CO59" s="15">
        <v>43986</v>
      </c>
      <c r="CP59" s="18" t="s">
        <v>875</v>
      </c>
      <c r="CS59" s="10" t="s">
        <v>169</v>
      </c>
      <c r="CT59" s="10">
        <v>1.5</v>
      </c>
      <c r="CU59" s="10" t="s">
        <v>273</v>
      </c>
      <c r="CV59" s="10" t="s">
        <v>202</v>
      </c>
      <c r="CW59" s="10" t="s">
        <v>202</v>
      </c>
      <c r="CX59" s="10" t="s">
        <v>172</v>
      </c>
      <c r="CY59" s="10" t="s">
        <v>202</v>
      </c>
      <c r="CZ59" s="10" t="s">
        <v>172</v>
      </c>
      <c r="DA59" s="10" t="s">
        <v>172</v>
      </c>
      <c r="DB59" s="10" t="s">
        <v>172</v>
      </c>
      <c r="DC59" s="10" t="s">
        <v>172</v>
      </c>
      <c r="DD59" s="10" t="s">
        <v>172</v>
      </c>
      <c r="DE59" s="10" t="s">
        <v>172</v>
      </c>
      <c r="DF59" s="10" t="s">
        <v>172</v>
      </c>
      <c r="DG59" s="10" t="s">
        <v>172</v>
      </c>
      <c r="DH59" s="10" t="s">
        <v>172</v>
      </c>
      <c r="DI59" s="10" t="s">
        <v>172</v>
      </c>
      <c r="DJ59" s="10" t="s">
        <v>165</v>
      </c>
      <c r="DT59" s="13" t="s">
        <v>876</v>
      </c>
      <c r="DU59" s="10" t="s">
        <v>165</v>
      </c>
      <c r="EF59" s="10" t="s">
        <v>254</v>
      </c>
      <c r="EK59" s="10" t="s">
        <v>174</v>
      </c>
    </row>
    <row r="60" spans="1:144" ht="12.75">
      <c r="A60" s="10">
        <v>58</v>
      </c>
      <c r="B60" s="10">
        <v>5057</v>
      </c>
      <c r="C60" s="10">
        <v>5057</v>
      </c>
      <c r="D60" s="11">
        <v>44105.689807002316</v>
      </c>
      <c r="E60" s="10" t="s">
        <v>482</v>
      </c>
      <c r="F60" s="10" t="s">
        <v>443</v>
      </c>
      <c r="G60" s="10" t="s">
        <v>483</v>
      </c>
      <c r="H60" s="10" t="s">
        <v>149</v>
      </c>
      <c r="I60" s="10" t="s">
        <v>150</v>
      </c>
      <c r="J60" s="10" t="s">
        <v>177</v>
      </c>
      <c r="K60" s="10" t="s">
        <v>178</v>
      </c>
      <c r="L60" s="10">
        <v>1</v>
      </c>
      <c r="M60" s="10">
        <v>4044.7</v>
      </c>
      <c r="N60" s="10">
        <v>18</v>
      </c>
      <c r="O60" s="10">
        <v>18</v>
      </c>
      <c r="Q60" s="10" t="s">
        <v>877</v>
      </c>
      <c r="R60" s="13" t="s">
        <v>878</v>
      </c>
      <c r="S60" s="13" t="s">
        <v>879</v>
      </c>
      <c r="T60" s="10" t="s">
        <v>880</v>
      </c>
      <c r="U60" s="10" t="s">
        <v>487</v>
      </c>
      <c r="V60" s="18" t="s">
        <v>488</v>
      </c>
      <c r="W60" s="10" t="s">
        <v>489</v>
      </c>
      <c r="X60" s="10" t="s">
        <v>490</v>
      </c>
      <c r="Z60" s="10" t="s">
        <v>159</v>
      </c>
      <c r="AA60" s="10" t="s">
        <v>491</v>
      </c>
      <c r="AB60" s="10" t="s">
        <v>492</v>
      </c>
      <c r="AC60" s="10" t="s">
        <v>493</v>
      </c>
      <c r="AD60" s="10">
        <v>205</v>
      </c>
      <c r="AG60" s="14" t="str">
        <f t="shared" si="1"/>
        <v>Черкаська обл., Черкаси, бульвар Шевченка, 205</v>
      </c>
      <c r="AH60" s="10" t="str">
        <f t="shared" si="2"/>
        <v/>
      </c>
      <c r="AI60" s="10" t="str">
        <f t="shared" si="3"/>
        <v>Черкаська обл., місто Черкаси, бульвар Шевченка, 205</v>
      </c>
      <c r="AJ60" s="10" t="s">
        <v>270</v>
      </c>
      <c r="AK60" s="15"/>
      <c r="AL60" s="10">
        <v>5</v>
      </c>
      <c r="AM60" s="14" t="str">
        <f t="shared" si="4"/>
        <v>5 років</v>
      </c>
      <c r="AP60" s="10">
        <v>1</v>
      </c>
      <c r="AQ60" s="10">
        <v>0</v>
      </c>
      <c r="AR60" s="10">
        <v>0</v>
      </c>
      <c r="AS60" s="10" t="s">
        <v>165</v>
      </c>
      <c r="BA60" s="10" t="s">
        <v>166</v>
      </c>
      <c r="BB60" s="16">
        <v>5111.95</v>
      </c>
      <c r="BC60" s="16">
        <v>1763.16</v>
      </c>
      <c r="BD60" s="17">
        <f t="shared" si="5"/>
        <v>0.34490947681413164</v>
      </c>
      <c r="BE60" s="16">
        <f t="shared" si="6"/>
        <v>17.631600000000002</v>
      </c>
      <c r="BF60" s="10" t="str">
        <f t="shared" si="9"/>
        <v>не потрібна</v>
      </c>
      <c r="BG60" s="10" t="s">
        <v>165</v>
      </c>
      <c r="BH60" s="12"/>
      <c r="BI60" s="23"/>
      <c r="BJ60" s="23"/>
      <c r="BK60" s="23"/>
      <c r="BL60" s="10" t="s">
        <v>188</v>
      </c>
      <c r="BM60" s="10" t="s">
        <v>292</v>
      </c>
      <c r="BN60" s="13" t="s">
        <v>881</v>
      </c>
      <c r="BO60" s="13" t="s">
        <v>882</v>
      </c>
      <c r="BP60" s="10" t="s">
        <v>192</v>
      </c>
      <c r="BR60" s="10" t="s">
        <v>193</v>
      </c>
      <c r="BV60" s="10" t="s">
        <v>194</v>
      </c>
      <c r="CB60" s="10" t="s">
        <v>494</v>
      </c>
      <c r="CD60" s="10" t="s">
        <v>165</v>
      </c>
      <c r="CH60" s="20">
        <v>43873</v>
      </c>
      <c r="CI60" s="10">
        <v>1</v>
      </c>
      <c r="CJ60" s="10" t="s">
        <v>169</v>
      </c>
      <c r="CM60" s="20">
        <v>43857</v>
      </c>
      <c r="CN60" s="10" t="s">
        <v>883</v>
      </c>
      <c r="CO60" s="20">
        <v>43887</v>
      </c>
      <c r="CP60" s="10" t="s">
        <v>884</v>
      </c>
      <c r="CQ60" s="10" t="s">
        <v>322</v>
      </c>
      <c r="CR60" s="13" t="s">
        <v>885</v>
      </c>
      <c r="CS60" s="10" t="s">
        <v>169</v>
      </c>
      <c r="CT60" s="10">
        <v>70</v>
      </c>
      <c r="CU60" s="10" t="s">
        <v>223</v>
      </c>
      <c r="CV60" s="10" t="s">
        <v>172</v>
      </c>
      <c r="CW60" s="10" t="s">
        <v>172</v>
      </c>
      <c r="CX60" s="10" t="s">
        <v>172</v>
      </c>
      <c r="CY60" s="10" t="s">
        <v>202</v>
      </c>
      <c r="CZ60" s="10" t="s">
        <v>172</v>
      </c>
      <c r="DA60" s="10" t="s">
        <v>172</v>
      </c>
      <c r="DB60" s="10" t="s">
        <v>172</v>
      </c>
      <c r="DC60" s="10" t="s">
        <v>172</v>
      </c>
      <c r="DD60" s="10" t="s">
        <v>172</v>
      </c>
      <c r="DE60" s="10" t="s">
        <v>172</v>
      </c>
      <c r="DF60" s="10" t="s">
        <v>202</v>
      </c>
      <c r="DG60" s="10" t="s">
        <v>172</v>
      </c>
      <c r="DH60" s="10" t="s">
        <v>172</v>
      </c>
      <c r="DI60" s="10" t="s">
        <v>172</v>
      </c>
      <c r="DJ60" s="10" t="s">
        <v>224</v>
      </c>
      <c r="DL60" s="10">
        <v>71011000441</v>
      </c>
      <c r="DM60" s="10">
        <v>148</v>
      </c>
      <c r="DN60" s="10">
        <v>127</v>
      </c>
      <c r="DO60" s="10" t="s">
        <v>663</v>
      </c>
      <c r="DP60" s="10" t="s">
        <v>663</v>
      </c>
      <c r="DQ60" s="10" t="s">
        <v>663</v>
      </c>
      <c r="DR60" s="10">
        <v>451</v>
      </c>
      <c r="DS60" s="10" t="s">
        <v>230</v>
      </c>
      <c r="DU60" s="10" t="s">
        <v>165</v>
      </c>
      <c r="EF60" s="10" t="s">
        <v>204</v>
      </c>
      <c r="EG60" s="13" t="s">
        <v>886</v>
      </c>
      <c r="EH60" s="10" t="s">
        <v>887</v>
      </c>
      <c r="EI60" s="10" t="s">
        <v>888</v>
      </c>
      <c r="EK60" s="10" t="s">
        <v>174</v>
      </c>
      <c r="EN60" s="10" t="s">
        <v>169</v>
      </c>
    </row>
    <row r="61" spans="1:144" ht="12.75">
      <c r="A61" s="10">
        <v>59</v>
      </c>
      <c r="B61" s="10">
        <v>5058</v>
      </c>
      <c r="D61" s="11">
        <v>44061.45669575232</v>
      </c>
      <c r="E61" s="10" t="s">
        <v>482</v>
      </c>
      <c r="F61" s="10" t="s">
        <v>443</v>
      </c>
      <c r="G61" s="10" t="s">
        <v>483</v>
      </c>
      <c r="H61" s="10" t="s">
        <v>149</v>
      </c>
      <c r="I61" s="10" t="s">
        <v>150</v>
      </c>
      <c r="J61" s="10" t="s">
        <v>889</v>
      </c>
      <c r="N61" s="10">
        <v>16</v>
      </c>
      <c r="O61" s="10">
        <v>16</v>
      </c>
      <c r="Q61" s="10" t="s">
        <v>890</v>
      </c>
      <c r="R61" s="13" t="s">
        <v>891</v>
      </c>
      <c r="S61" s="13" t="s">
        <v>892</v>
      </c>
      <c r="T61" s="10" t="s">
        <v>182</v>
      </c>
      <c r="U61" s="10" t="s">
        <v>893</v>
      </c>
      <c r="V61" s="10">
        <v>40112118</v>
      </c>
      <c r="W61" s="10" t="s">
        <v>462</v>
      </c>
      <c r="X61" s="10" t="s">
        <v>490</v>
      </c>
      <c r="Y61" s="10" t="s">
        <v>894</v>
      </c>
      <c r="Z61" s="10" t="s">
        <v>416</v>
      </c>
      <c r="AA61" s="10" t="s">
        <v>895</v>
      </c>
      <c r="AB61" s="10" t="s">
        <v>896</v>
      </c>
      <c r="AC61" s="10" t="s">
        <v>897</v>
      </c>
      <c r="AD61" s="10" t="s">
        <v>499</v>
      </c>
      <c r="AE61" s="10" t="s">
        <v>499</v>
      </c>
      <c r="AG61" s="14" t="str">
        <f t="shared" si="1"/>
        <v>Черкаська обл., Родниківка, шосе Автодорога Київ-Одеса 203км+800м (ліворуч), відсутній</v>
      </c>
      <c r="AH61" s="10" t="str">
        <f t="shared" si="2"/>
        <v xml:space="preserve">Уманський район район, </v>
      </c>
      <c r="AI61" s="10" t="str">
        <f t="shared" si="3"/>
        <v>Черкаська обл., Уманський район район, село Родниківка, шосе Автодорога Київ-Одеса 203км+800м (ліворуч), відсутній</v>
      </c>
      <c r="AJ61" s="10" t="s">
        <v>163</v>
      </c>
      <c r="AK61" s="15">
        <v>43774</v>
      </c>
      <c r="AL61" s="10" t="s">
        <v>164</v>
      </c>
      <c r="AM61" s="14" t="str">
        <f t="shared" si="4"/>
        <v>2 рік/років, 0 місяць/місяців, 363 день/днів</v>
      </c>
      <c r="AP61" s="10">
        <v>2</v>
      </c>
      <c r="AQ61" s="10">
        <v>0</v>
      </c>
      <c r="AR61" s="10">
        <v>363</v>
      </c>
      <c r="AS61" s="10" t="s">
        <v>165</v>
      </c>
      <c r="BA61" s="10" t="s">
        <v>166</v>
      </c>
      <c r="BB61" s="16">
        <v>160800</v>
      </c>
      <c r="BC61" s="16">
        <v>160800</v>
      </c>
      <c r="BD61" s="17">
        <f t="shared" si="5"/>
        <v>1</v>
      </c>
      <c r="BE61" s="16">
        <f t="shared" si="6"/>
        <v>1608</v>
      </c>
      <c r="BF61" s="10" t="str">
        <f t="shared" si="9"/>
        <v>не потрібна</v>
      </c>
      <c r="BG61" s="10" t="s">
        <v>165</v>
      </c>
      <c r="BH61" s="12"/>
      <c r="BI61" s="23"/>
      <c r="BJ61" s="23"/>
      <c r="BK61" s="23"/>
      <c r="BR61" s="10" t="s">
        <v>193</v>
      </c>
      <c r="BV61" s="10" t="s">
        <v>194</v>
      </c>
      <c r="CB61" s="10" t="s">
        <v>898</v>
      </c>
      <c r="CC61" s="10" t="s">
        <v>499</v>
      </c>
      <c r="CD61" s="10" t="s">
        <v>165</v>
      </c>
      <c r="CH61" s="15">
        <v>43887</v>
      </c>
      <c r="CI61" s="10" t="s">
        <v>899</v>
      </c>
      <c r="CJ61" s="10" t="s">
        <v>169</v>
      </c>
      <c r="CM61" s="20">
        <v>43867</v>
      </c>
      <c r="CN61" s="10" t="s">
        <v>900</v>
      </c>
      <c r="CO61" s="15">
        <v>43901</v>
      </c>
      <c r="CP61" s="10" t="s">
        <v>901</v>
      </c>
      <c r="CS61" s="10" t="s">
        <v>165</v>
      </c>
      <c r="CV61" s="10" t="s">
        <v>172</v>
      </c>
      <c r="CW61" s="10" t="s">
        <v>172</v>
      </c>
      <c r="CX61" s="10" t="s">
        <v>172</v>
      </c>
      <c r="CY61" s="10" t="s">
        <v>172</v>
      </c>
      <c r="CZ61" s="10" t="s">
        <v>172</v>
      </c>
      <c r="DA61" s="10" t="s">
        <v>172</v>
      </c>
      <c r="DB61" s="10" t="s">
        <v>172</v>
      </c>
      <c r="DC61" s="10" t="s">
        <v>172</v>
      </c>
      <c r="DD61" s="10" t="s">
        <v>172</v>
      </c>
      <c r="DE61" s="10" t="s">
        <v>172</v>
      </c>
      <c r="DF61" s="10" t="s">
        <v>172</v>
      </c>
      <c r="DG61" s="10" t="s">
        <v>172</v>
      </c>
      <c r="DH61" s="10" t="s">
        <v>172</v>
      </c>
      <c r="DI61" s="10" t="s">
        <v>172</v>
      </c>
      <c r="DJ61" s="10" t="s">
        <v>165</v>
      </c>
      <c r="DT61" s="13" t="s">
        <v>902</v>
      </c>
      <c r="DU61" s="10" t="s">
        <v>165</v>
      </c>
      <c r="EF61" s="10" t="s">
        <v>204</v>
      </c>
      <c r="EG61" s="13" t="s">
        <v>903</v>
      </c>
      <c r="EK61" s="10" t="s">
        <v>174</v>
      </c>
    </row>
    <row r="62" spans="1:144" ht="12.75">
      <c r="A62" s="10">
        <v>60</v>
      </c>
      <c r="B62" s="10">
        <v>5059</v>
      </c>
      <c r="D62" s="11">
        <v>44062.371625208332</v>
      </c>
      <c r="E62" s="10" t="s">
        <v>146</v>
      </c>
      <c r="F62" s="10" t="s">
        <v>147</v>
      </c>
      <c r="G62" s="10" t="s">
        <v>148</v>
      </c>
      <c r="H62" s="10" t="s">
        <v>149</v>
      </c>
      <c r="I62" s="10" t="s">
        <v>150</v>
      </c>
      <c r="J62" s="10" t="s">
        <v>177</v>
      </c>
      <c r="K62" s="10" t="s">
        <v>178</v>
      </c>
      <c r="L62" s="10">
        <v>1</v>
      </c>
      <c r="M62" s="10">
        <v>14593.5</v>
      </c>
      <c r="N62" s="10">
        <v>6</v>
      </c>
      <c r="O62" s="10">
        <v>6</v>
      </c>
      <c r="Q62" s="10" t="s">
        <v>904</v>
      </c>
      <c r="R62" s="13" t="s">
        <v>905</v>
      </c>
      <c r="S62" s="13" t="s">
        <v>906</v>
      </c>
      <c r="T62" s="10" t="s">
        <v>182</v>
      </c>
      <c r="U62" s="10" t="s">
        <v>366</v>
      </c>
      <c r="V62" s="18" t="s">
        <v>367</v>
      </c>
      <c r="W62" s="10" t="s">
        <v>311</v>
      </c>
      <c r="X62" s="10" t="s">
        <v>158</v>
      </c>
      <c r="Z62" s="10" t="s">
        <v>159</v>
      </c>
      <c r="AA62" s="10" t="s">
        <v>312</v>
      </c>
      <c r="AB62" s="10" t="s">
        <v>798</v>
      </c>
      <c r="AC62" s="10" t="s">
        <v>907</v>
      </c>
      <c r="AD62" s="10">
        <v>8</v>
      </c>
      <c r="AG62" s="14" t="str">
        <f t="shared" si="1"/>
        <v>Харківська обл., Харків, майдан Фейєрбаха, 8</v>
      </c>
      <c r="AH62" s="10" t="str">
        <f t="shared" si="2"/>
        <v/>
      </c>
      <c r="AI62" s="10" t="str">
        <f t="shared" si="3"/>
        <v>Харківська обл., місто Харків, майдан Фейєрбаха, 8</v>
      </c>
      <c r="AJ62" s="10" t="s">
        <v>163</v>
      </c>
      <c r="AK62" s="15">
        <v>43691</v>
      </c>
      <c r="AL62" s="10" t="s">
        <v>164</v>
      </c>
      <c r="AM62" s="14" t="str">
        <f t="shared" si="4"/>
        <v>2 рік/років, 11 місяць/місяців, 0 день/днів</v>
      </c>
      <c r="AP62" s="10">
        <v>2</v>
      </c>
      <c r="AQ62" s="10">
        <v>11</v>
      </c>
      <c r="AR62" s="10">
        <v>0</v>
      </c>
      <c r="AS62" s="10" t="s">
        <v>165</v>
      </c>
      <c r="BA62" s="10" t="s">
        <v>166</v>
      </c>
      <c r="BB62" s="16">
        <v>1684.22</v>
      </c>
      <c r="BC62" s="16">
        <v>183.39</v>
      </c>
      <c r="BD62" s="17">
        <f t="shared" si="5"/>
        <v>0.10888720000949993</v>
      </c>
      <c r="BE62" s="16">
        <f t="shared" si="6"/>
        <v>1.8338999999999999</v>
      </c>
      <c r="BF62" s="10" t="str">
        <f t="shared" si="9"/>
        <v>не потрібна</v>
      </c>
      <c r="BG62" s="10" t="s">
        <v>169</v>
      </c>
      <c r="BH62" s="16">
        <v>81500</v>
      </c>
      <c r="BI62" s="15">
        <v>43799</v>
      </c>
      <c r="BJ62" s="15">
        <v>43847</v>
      </c>
      <c r="BK62" s="15">
        <v>43845</v>
      </c>
      <c r="BR62" s="10" t="s">
        <v>193</v>
      </c>
      <c r="BV62" s="10" t="s">
        <v>242</v>
      </c>
      <c r="BY62" s="10" t="s">
        <v>317</v>
      </c>
      <c r="BZ62" s="10" t="s">
        <v>169</v>
      </c>
      <c r="CA62" s="10" t="s">
        <v>908</v>
      </c>
      <c r="CD62" s="10" t="s">
        <v>165</v>
      </c>
      <c r="CH62" s="15">
        <v>43923</v>
      </c>
      <c r="CI62" s="10" t="s">
        <v>909</v>
      </c>
      <c r="CJ62" s="10" t="s">
        <v>169</v>
      </c>
      <c r="CM62" s="20">
        <v>43823</v>
      </c>
      <c r="CN62" s="10" t="s">
        <v>910</v>
      </c>
      <c r="CO62" s="15">
        <v>43991</v>
      </c>
      <c r="CP62" s="18" t="s">
        <v>911</v>
      </c>
      <c r="CS62" s="10" t="s">
        <v>169</v>
      </c>
      <c r="CT62" s="10">
        <v>140</v>
      </c>
      <c r="CU62" s="10" t="s">
        <v>223</v>
      </c>
      <c r="CV62" s="10" t="s">
        <v>202</v>
      </c>
      <c r="CW62" s="10" t="s">
        <v>202</v>
      </c>
      <c r="CX62" s="10" t="s">
        <v>172</v>
      </c>
      <c r="CY62" s="10" t="s">
        <v>202</v>
      </c>
      <c r="CZ62" s="10" t="s">
        <v>172</v>
      </c>
      <c r="DA62" s="10" t="s">
        <v>172</v>
      </c>
      <c r="DB62" s="10" t="s">
        <v>172</v>
      </c>
      <c r="DC62" s="10" t="s">
        <v>172</v>
      </c>
      <c r="DD62" s="10" t="s">
        <v>172</v>
      </c>
      <c r="DE62" s="10" t="s">
        <v>172</v>
      </c>
      <c r="DF62" s="10" t="s">
        <v>172</v>
      </c>
      <c r="DG62" s="10" t="s">
        <v>172</v>
      </c>
      <c r="DH62" s="10" t="s">
        <v>172</v>
      </c>
      <c r="DI62" s="10" t="s">
        <v>172</v>
      </c>
      <c r="DJ62" s="10" t="s">
        <v>165</v>
      </c>
      <c r="DT62" s="13" t="s">
        <v>912</v>
      </c>
      <c r="DU62" s="10" t="s">
        <v>165</v>
      </c>
      <c r="EF62" s="10" t="s">
        <v>254</v>
      </c>
      <c r="EK62" s="10" t="s">
        <v>174</v>
      </c>
    </row>
    <row r="63" spans="1:144" ht="12.75">
      <c r="A63" s="10">
        <v>61</v>
      </c>
      <c r="B63" s="10">
        <v>5060</v>
      </c>
      <c r="D63" s="11">
        <v>44061.484409467594</v>
      </c>
      <c r="E63" s="10" t="s">
        <v>482</v>
      </c>
      <c r="F63" s="10" t="s">
        <v>443</v>
      </c>
      <c r="G63" s="10" t="s">
        <v>483</v>
      </c>
      <c r="H63" s="10" t="s">
        <v>149</v>
      </c>
      <c r="I63" s="10" t="s">
        <v>150</v>
      </c>
      <c r="J63" s="10" t="s">
        <v>177</v>
      </c>
      <c r="K63" s="10" t="s">
        <v>178</v>
      </c>
      <c r="L63" s="10" t="s">
        <v>913</v>
      </c>
      <c r="M63" s="21">
        <v>1</v>
      </c>
      <c r="N63" s="10">
        <v>1</v>
      </c>
      <c r="O63" s="10">
        <v>1</v>
      </c>
      <c r="Q63" s="10" t="s">
        <v>914</v>
      </c>
      <c r="R63" s="13" t="s">
        <v>915</v>
      </c>
      <c r="S63" s="13" t="s">
        <v>916</v>
      </c>
      <c r="T63" s="10" t="s">
        <v>880</v>
      </c>
      <c r="U63" s="10" t="s">
        <v>917</v>
      </c>
      <c r="V63" s="10">
        <v>42255820</v>
      </c>
      <c r="W63" s="10" t="s">
        <v>918</v>
      </c>
      <c r="X63" s="10" t="s">
        <v>490</v>
      </c>
      <c r="Y63" s="10" t="s">
        <v>919</v>
      </c>
      <c r="Z63" s="10" t="s">
        <v>159</v>
      </c>
      <c r="AA63" s="10" t="s">
        <v>491</v>
      </c>
      <c r="AB63" s="10" t="s">
        <v>161</v>
      </c>
      <c r="AC63" s="10" t="s">
        <v>920</v>
      </c>
      <c r="AD63" s="10">
        <v>29</v>
      </c>
      <c r="AE63" s="10" t="s">
        <v>499</v>
      </c>
      <c r="AG63" s="14" t="str">
        <f t="shared" si="1"/>
        <v>Черкаська обл., Черкаси, вулиця Верхня Горова, 29</v>
      </c>
      <c r="AH63" s="10" t="str">
        <f t="shared" si="2"/>
        <v xml:space="preserve">Черкаський район район, </v>
      </c>
      <c r="AI63" s="10" t="str">
        <f t="shared" si="3"/>
        <v>Черкаська обл., Черкаський район район, місто Черкаси, вулиця Верхня Горова, 29</v>
      </c>
      <c r="AJ63" s="10" t="s">
        <v>163</v>
      </c>
      <c r="AK63" s="15">
        <v>43965</v>
      </c>
      <c r="AL63" s="10" t="s">
        <v>164</v>
      </c>
      <c r="AM63" s="14" t="str">
        <f t="shared" si="4"/>
        <v>2 рік/років, 0 місяць/місяців, 364 день/днів</v>
      </c>
      <c r="AP63" s="10">
        <v>2</v>
      </c>
      <c r="AQ63" s="10">
        <v>0</v>
      </c>
      <c r="AR63" s="10">
        <v>364</v>
      </c>
      <c r="AS63" s="10" t="s">
        <v>165</v>
      </c>
      <c r="BA63" s="10" t="s">
        <v>166</v>
      </c>
      <c r="BB63" s="16">
        <v>971.3</v>
      </c>
      <c r="BC63" s="16">
        <v>424.57</v>
      </c>
      <c r="BD63" s="17">
        <f t="shared" si="5"/>
        <v>0.43711520642437973</v>
      </c>
      <c r="BE63" s="16">
        <f t="shared" si="6"/>
        <v>4.2457000000000003</v>
      </c>
      <c r="BF63" s="10" t="str">
        <f t="shared" si="9"/>
        <v>не потрібна</v>
      </c>
      <c r="BG63" s="10" t="s">
        <v>169</v>
      </c>
      <c r="BH63" s="16">
        <v>6800</v>
      </c>
      <c r="BI63" s="15">
        <v>43830</v>
      </c>
      <c r="BJ63" s="15">
        <v>43844</v>
      </c>
      <c r="BK63" s="15">
        <v>43844</v>
      </c>
      <c r="BR63" s="10" t="s">
        <v>193</v>
      </c>
      <c r="BV63" s="10" t="s">
        <v>194</v>
      </c>
      <c r="CB63" s="10" t="s">
        <v>921</v>
      </c>
      <c r="CD63" s="10" t="s">
        <v>165</v>
      </c>
      <c r="CH63" s="15">
        <v>43894</v>
      </c>
      <c r="CI63" s="10" t="s">
        <v>922</v>
      </c>
      <c r="CJ63" s="10" t="s">
        <v>169</v>
      </c>
      <c r="CM63" s="20">
        <v>43797</v>
      </c>
      <c r="CN63" s="10" t="s">
        <v>923</v>
      </c>
      <c r="CO63" s="15">
        <v>43901</v>
      </c>
      <c r="CP63" s="10" t="s">
        <v>924</v>
      </c>
      <c r="CS63" s="10" t="s">
        <v>169</v>
      </c>
      <c r="CT63" s="10">
        <v>262</v>
      </c>
      <c r="CU63" s="10" t="s">
        <v>201</v>
      </c>
      <c r="CV63" s="10" t="s">
        <v>172</v>
      </c>
      <c r="CW63" s="10" t="s">
        <v>172</v>
      </c>
      <c r="CX63" s="10" t="s">
        <v>172</v>
      </c>
      <c r="CY63" s="10" t="s">
        <v>172</v>
      </c>
      <c r="CZ63" s="10" t="s">
        <v>172</v>
      </c>
      <c r="DA63" s="10" t="s">
        <v>172</v>
      </c>
      <c r="DB63" s="10" t="s">
        <v>172</v>
      </c>
      <c r="DC63" s="10" t="s">
        <v>172</v>
      </c>
      <c r="DD63" s="10" t="s">
        <v>172</v>
      </c>
      <c r="DE63" s="10" t="s">
        <v>172</v>
      </c>
      <c r="DF63" s="10" t="s">
        <v>172</v>
      </c>
      <c r="DG63" s="10" t="s">
        <v>172</v>
      </c>
      <c r="DH63" s="10" t="s">
        <v>172</v>
      </c>
      <c r="DI63" s="10" t="s">
        <v>172</v>
      </c>
      <c r="DJ63" s="10" t="s">
        <v>224</v>
      </c>
      <c r="DL63" s="10">
        <v>710011007043</v>
      </c>
      <c r="DM63" s="10" t="s">
        <v>251</v>
      </c>
      <c r="DN63" s="10" t="s">
        <v>925</v>
      </c>
      <c r="DO63" s="10" t="s">
        <v>925</v>
      </c>
      <c r="DP63" s="10" t="s">
        <v>251</v>
      </c>
      <c r="DQ63" s="10" t="s">
        <v>251</v>
      </c>
      <c r="DR63" s="10" t="s">
        <v>251</v>
      </c>
      <c r="DS63" s="10" t="s">
        <v>230</v>
      </c>
      <c r="DU63" s="10" t="s">
        <v>165</v>
      </c>
      <c r="EF63" s="10" t="s">
        <v>165</v>
      </c>
      <c r="EK63" s="10" t="s">
        <v>174</v>
      </c>
    </row>
    <row r="64" spans="1:144" ht="12.75">
      <c r="A64" s="10">
        <v>62</v>
      </c>
      <c r="B64" s="10">
        <v>5061</v>
      </c>
      <c r="D64" s="11">
        <v>44061.555143888894</v>
      </c>
      <c r="E64" s="10" t="s">
        <v>175</v>
      </c>
      <c r="F64" s="10" t="s">
        <v>147</v>
      </c>
      <c r="G64" s="10" t="s">
        <v>176</v>
      </c>
      <c r="H64" s="10" t="s">
        <v>149</v>
      </c>
      <c r="I64" s="10" t="s">
        <v>150</v>
      </c>
      <c r="J64" s="10" t="s">
        <v>177</v>
      </c>
      <c r="K64" s="10" t="s">
        <v>178</v>
      </c>
      <c r="L64" s="10">
        <v>1</v>
      </c>
      <c r="M64" s="10">
        <v>7231.7</v>
      </c>
      <c r="N64" s="10">
        <v>6.9</v>
      </c>
      <c r="O64" s="10"/>
      <c r="Q64" s="10" t="s">
        <v>926</v>
      </c>
      <c r="R64" s="13" t="s">
        <v>927</v>
      </c>
      <c r="S64" s="13" t="s">
        <v>928</v>
      </c>
      <c r="T64" s="10" t="s">
        <v>182</v>
      </c>
      <c r="U64" s="10" t="s">
        <v>929</v>
      </c>
      <c r="V64" s="18" t="s">
        <v>722</v>
      </c>
      <c r="W64" s="10" t="s">
        <v>618</v>
      </c>
      <c r="X64" s="10" t="s">
        <v>158</v>
      </c>
      <c r="Z64" s="10" t="s">
        <v>159</v>
      </c>
      <c r="AA64" s="10" t="s">
        <v>312</v>
      </c>
      <c r="AB64" s="10" t="s">
        <v>161</v>
      </c>
      <c r="AC64" s="10" t="s">
        <v>859</v>
      </c>
      <c r="AD64" s="10">
        <v>6</v>
      </c>
      <c r="AG64" s="14" t="str">
        <f t="shared" si="1"/>
        <v>Харківська обл., Харків, вулиця Трінклера, 6</v>
      </c>
      <c r="AH64" s="10" t="str">
        <f t="shared" si="2"/>
        <v/>
      </c>
      <c r="AI64" s="10" t="str">
        <f t="shared" si="3"/>
        <v>Харківська обл., місто Харків, вулиця Трінклера, 6</v>
      </c>
      <c r="AJ64" s="10" t="s">
        <v>163</v>
      </c>
      <c r="AK64" s="15">
        <v>42297</v>
      </c>
      <c r="AL64" s="10" t="s">
        <v>164</v>
      </c>
      <c r="AM64" s="14" t="str">
        <f t="shared" si="4"/>
        <v>2 рік/років, 11 місяць/місяців, 0 день/днів</v>
      </c>
      <c r="AP64" s="10">
        <v>2</v>
      </c>
      <c r="AQ64" s="10">
        <v>11</v>
      </c>
      <c r="AR64" s="10">
        <v>0</v>
      </c>
      <c r="AS64" s="10" t="s">
        <v>165</v>
      </c>
      <c r="BA64" s="10" t="s">
        <v>166</v>
      </c>
      <c r="BB64" s="16">
        <v>3618.84</v>
      </c>
      <c r="BC64" s="16">
        <v>472.03</v>
      </c>
      <c r="BD64" s="17">
        <f t="shared" si="5"/>
        <v>0.13043682505996396</v>
      </c>
      <c r="BE64" s="16">
        <f t="shared" si="6"/>
        <v>4.7202999999999999</v>
      </c>
      <c r="BF64" s="10" t="str">
        <f t="shared" si="9"/>
        <v>не потрібна</v>
      </c>
      <c r="BG64" s="10" t="s">
        <v>165</v>
      </c>
      <c r="BH64" s="12"/>
      <c r="BI64" s="23"/>
      <c r="BJ64" s="23"/>
      <c r="BK64" s="23"/>
      <c r="BR64" s="10" t="s">
        <v>193</v>
      </c>
      <c r="BV64" s="10" t="s">
        <v>242</v>
      </c>
      <c r="BY64" s="10" t="s">
        <v>317</v>
      </c>
      <c r="BZ64" s="10" t="s">
        <v>165</v>
      </c>
      <c r="CD64" s="10" t="s">
        <v>165</v>
      </c>
      <c r="CH64" s="15">
        <v>44007</v>
      </c>
      <c r="CI64" s="10" t="s">
        <v>930</v>
      </c>
      <c r="CJ64" s="10" t="s">
        <v>169</v>
      </c>
      <c r="CM64" s="20">
        <v>43985</v>
      </c>
      <c r="CN64" s="10" t="s">
        <v>825</v>
      </c>
      <c r="CO64" s="15">
        <v>44022</v>
      </c>
      <c r="CP64" s="18" t="s">
        <v>931</v>
      </c>
      <c r="CS64" s="10" t="s">
        <v>169</v>
      </c>
      <c r="CT64" s="10">
        <v>250</v>
      </c>
      <c r="CU64" s="10" t="s">
        <v>223</v>
      </c>
      <c r="CV64" s="10" t="s">
        <v>202</v>
      </c>
      <c r="CW64" s="10" t="s">
        <v>202</v>
      </c>
      <c r="CX64" s="10" t="s">
        <v>172</v>
      </c>
      <c r="CY64" s="10" t="s">
        <v>202</v>
      </c>
      <c r="CZ64" s="10" t="s">
        <v>172</v>
      </c>
      <c r="DA64" s="10" t="s">
        <v>172</v>
      </c>
      <c r="DB64" s="10" t="s">
        <v>172</v>
      </c>
      <c r="DC64" s="10" t="s">
        <v>172</v>
      </c>
      <c r="DD64" s="10" t="s">
        <v>202</v>
      </c>
      <c r="DE64" s="10" t="s">
        <v>172</v>
      </c>
      <c r="DF64" s="10" t="s">
        <v>172</v>
      </c>
      <c r="DG64" s="10" t="s">
        <v>172</v>
      </c>
      <c r="DH64" s="10" t="s">
        <v>172</v>
      </c>
      <c r="DI64" s="10" t="s">
        <v>172</v>
      </c>
      <c r="DJ64" s="21" t="s">
        <v>165</v>
      </c>
      <c r="DT64" s="13" t="s">
        <v>932</v>
      </c>
      <c r="DU64" s="10" t="s">
        <v>169</v>
      </c>
      <c r="DV64" s="10" t="s">
        <v>933</v>
      </c>
      <c r="DW64" s="10" t="s">
        <v>169</v>
      </c>
      <c r="DX64" s="10" t="s">
        <v>829</v>
      </c>
      <c r="DY64" s="20">
        <v>43866</v>
      </c>
      <c r="DZ64" s="10" t="s">
        <v>934</v>
      </c>
      <c r="EA64" s="20">
        <v>43852</v>
      </c>
      <c r="EB64" s="10">
        <v>10</v>
      </c>
      <c r="EC64" s="10" t="s">
        <v>182</v>
      </c>
      <c r="EF64" s="10" t="s">
        <v>254</v>
      </c>
      <c r="EK64" s="10" t="s">
        <v>174</v>
      </c>
    </row>
    <row r="65" spans="1:141" ht="12.75">
      <c r="A65" s="10">
        <v>63</v>
      </c>
      <c r="B65" s="10">
        <v>5062</v>
      </c>
      <c r="D65" s="11">
        <v>44061.499273113426</v>
      </c>
      <c r="E65" s="10" t="s">
        <v>482</v>
      </c>
      <c r="F65" s="10" t="s">
        <v>443</v>
      </c>
      <c r="G65" s="10" t="s">
        <v>483</v>
      </c>
      <c r="H65" s="10" t="s">
        <v>149</v>
      </c>
      <c r="I65" s="10" t="s">
        <v>150</v>
      </c>
      <c r="J65" s="10" t="s">
        <v>177</v>
      </c>
      <c r="K65" s="10" t="s">
        <v>178</v>
      </c>
      <c r="L65" s="10">
        <v>4</v>
      </c>
      <c r="M65" s="10">
        <v>2777.2</v>
      </c>
      <c r="N65" s="10">
        <v>29.2</v>
      </c>
      <c r="O65" s="10">
        <v>29.2</v>
      </c>
      <c r="Q65" s="10" t="s">
        <v>484</v>
      </c>
      <c r="R65" s="13" t="s">
        <v>935</v>
      </c>
      <c r="S65" s="13" t="s">
        <v>936</v>
      </c>
      <c r="T65" s="10" t="s">
        <v>182</v>
      </c>
      <c r="U65" s="10" t="s">
        <v>487</v>
      </c>
      <c r="V65" s="18" t="s">
        <v>488</v>
      </c>
      <c r="W65" s="10" t="s">
        <v>489</v>
      </c>
      <c r="X65" s="10" t="s">
        <v>490</v>
      </c>
      <c r="Z65" s="10" t="s">
        <v>159</v>
      </c>
      <c r="AA65" s="10" t="s">
        <v>491</v>
      </c>
      <c r="AB65" s="10" t="s">
        <v>492</v>
      </c>
      <c r="AC65" s="10" t="s">
        <v>493</v>
      </c>
      <c r="AD65" s="10">
        <v>205</v>
      </c>
      <c r="AE65" s="10">
        <v>415</v>
      </c>
      <c r="AG65" s="14" t="str">
        <f t="shared" si="1"/>
        <v>Черкаська обл., Черкаси, бульвар Шевченка, 205</v>
      </c>
      <c r="AH65" s="10" t="str">
        <f t="shared" si="2"/>
        <v/>
      </c>
      <c r="AI65" s="10" t="str">
        <f t="shared" si="3"/>
        <v>Черкаська обл., місто Черкаси, бульвар Шевченка, 205</v>
      </c>
      <c r="AJ65" s="10" t="s">
        <v>270</v>
      </c>
      <c r="AK65" s="15"/>
      <c r="AL65" s="10" t="s">
        <v>164</v>
      </c>
      <c r="AM65" s="14" t="str">
        <f t="shared" si="4"/>
        <v>2 рік/років, 0 місяць/місяців, 364 день/днів</v>
      </c>
      <c r="AP65" s="10">
        <v>2</v>
      </c>
      <c r="AQ65" s="10">
        <v>0</v>
      </c>
      <c r="AR65" s="10">
        <v>364</v>
      </c>
      <c r="AS65" s="10" t="s">
        <v>165</v>
      </c>
      <c r="BA65" s="10" t="s">
        <v>166</v>
      </c>
      <c r="BB65" s="16">
        <v>7664.44</v>
      </c>
      <c r="BC65" s="16">
        <v>2255.4899999999998</v>
      </c>
      <c r="BD65" s="17">
        <f t="shared" si="5"/>
        <v>0.29427981692074046</v>
      </c>
      <c r="BE65" s="16">
        <f t="shared" si="6"/>
        <v>22.5549</v>
      </c>
      <c r="BF65" s="10" t="str">
        <f t="shared" si="9"/>
        <v>не потрібна</v>
      </c>
      <c r="BG65" s="10" t="s">
        <v>165</v>
      </c>
      <c r="BH65" s="12"/>
      <c r="BI65" s="23"/>
      <c r="BJ65" s="23"/>
      <c r="BK65" s="23"/>
      <c r="BR65" s="10" t="s">
        <v>193</v>
      </c>
      <c r="BV65" s="10" t="s">
        <v>194</v>
      </c>
      <c r="CB65" s="10" t="s">
        <v>494</v>
      </c>
      <c r="CD65" s="10" t="s">
        <v>165</v>
      </c>
      <c r="CH65" s="15">
        <v>44032</v>
      </c>
      <c r="CI65" s="10">
        <v>2</v>
      </c>
      <c r="CJ65" s="10" t="s">
        <v>495</v>
      </c>
      <c r="CK65" s="13" t="s">
        <v>937</v>
      </c>
      <c r="CL65" s="13" t="s">
        <v>938</v>
      </c>
      <c r="CO65" s="15">
        <v>44046</v>
      </c>
      <c r="CP65" s="10" t="s">
        <v>498</v>
      </c>
      <c r="CS65" s="10" t="s">
        <v>169</v>
      </c>
      <c r="CT65" s="10">
        <v>70</v>
      </c>
      <c r="CU65" s="10" t="s">
        <v>223</v>
      </c>
      <c r="CV65" s="10" t="s">
        <v>172</v>
      </c>
      <c r="CW65" s="10" t="s">
        <v>172</v>
      </c>
      <c r="CX65" s="10" t="s">
        <v>172</v>
      </c>
      <c r="CY65" s="10" t="s">
        <v>202</v>
      </c>
      <c r="CZ65" s="10" t="s">
        <v>172</v>
      </c>
      <c r="DA65" s="10" t="s">
        <v>172</v>
      </c>
      <c r="DB65" s="10" t="s">
        <v>172</v>
      </c>
      <c r="DC65" s="10" t="s">
        <v>172</v>
      </c>
      <c r="DD65" s="10" t="s">
        <v>172</v>
      </c>
      <c r="DE65" s="10" t="s">
        <v>172</v>
      </c>
      <c r="DF65" s="10" t="s">
        <v>202</v>
      </c>
      <c r="DG65" s="10" t="s">
        <v>172</v>
      </c>
      <c r="DH65" s="10" t="s">
        <v>172</v>
      </c>
      <c r="DI65" s="10" t="s">
        <v>172</v>
      </c>
      <c r="DJ65" s="10" t="s">
        <v>224</v>
      </c>
      <c r="DL65" s="10">
        <v>71011000441</v>
      </c>
      <c r="DM65" s="10">
        <v>148</v>
      </c>
      <c r="DN65" s="10">
        <v>127</v>
      </c>
      <c r="DO65" s="10" t="s">
        <v>663</v>
      </c>
      <c r="DP65" s="10" t="s">
        <v>663</v>
      </c>
      <c r="DQ65" s="10" t="s">
        <v>663</v>
      </c>
      <c r="DR65" s="10">
        <v>451</v>
      </c>
      <c r="DS65" s="10" t="s">
        <v>230</v>
      </c>
      <c r="DU65" s="10" t="s">
        <v>165</v>
      </c>
      <c r="EF65" s="10" t="s">
        <v>204</v>
      </c>
      <c r="EG65" s="13" t="s">
        <v>939</v>
      </c>
      <c r="EK65" s="10" t="s">
        <v>174</v>
      </c>
    </row>
    <row r="66" spans="1:141" ht="12.75">
      <c r="A66" s="10">
        <v>64</v>
      </c>
      <c r="B66" s="10">
        <v>5063</v>
      </c>
      <c r="D66" s="11">
        <v>44061.591879074069</v>
      </c>
      <c r="E66" s="10" t="s">
        <v>175</v>
      </c>
      <c r="F66" s="10" t="s">
        <v>147</v>
      </c>
      <c r="G66" s="10" t="s">
        <v>176</v>
      </c>
      <c r="H66" s="10" t="s">
        <v>149</v>
      </c>
      <c r="I66" s="10" t="s">
        <v>150</v>
      </c>
      <c r="J66" s="10" t="s">
        <v>177</v>
      </c>
      <c r="K66" s="10" t="s">
        <v>178</v>
      </c>
      <c r="L66" s="10">
        <v>1</v>
      </c>
      <c r="M66" s="10">
        <v>74.900000000000006</v>
      </c>
      <c r="N66" s="10">
        <v>8.4</v>
      </c>
      <c r="O66" s="10">
        <v>8.4</v>
      </c>
      <c r="Q66" s="10" t="s">
        <v>940</v>
      </c>
      <c r="R66" s="13" t="s">
        <v>941</v>
      </c>
      <c r="S66" s="13" t="s">
        <v>942</v>
      </c>
      <c r="T66" s="10" t="s">
        <v>155</v>
      </c>
      <c r="U66" s="10" t="s">
        <v>943</v>
      </c>
      <c r="V66" s="10">
        <v>40317209</v>
      </c>
      <c r="W66" s="10" t="s">
        <v>944</v>
      </c>
      <c r="X66" s="10" t="s">
        <v>185</v>
      </c>
      <c r="Z66" s="10" t="s">
        <v>638</v>
      </c>
      <c r="AA66" s="10" t="s">
        <v>945</v>
      </c>
      <c r="AB66" s="10" t="s">
        <v>161</v>
      </c>
      <c r="AC66" s="10" t="s">
        <v>946</v>
      </c>
      <c r="AD66" s="10">
        <v>1</v>
      </c>
      <c r="AG66" s="14" t="str">
        <f t="shared" si="1"/>
        <v>Донецька обл., Мангуш, вулиця Соборна, 1</v>
      </c>
      <c r="AH66" s="10" t="str">
        <f t="shared" si="2"/>
        <v/>
      </c>
      <c r="AI66" s="10" t="str">
        <f t="shared" si="3"/>
        <v>Донецька обл., селище міського типу Мангуш, вулиця Соборна, 1</v>
      </c>
      <c r="AJ66" s="10" t="s">
        <v>163</v>
      </c>
      <c r="AK66" s="15">
        <v>43411</v>
      </c>
      <c r="AL66" s="10" t="s">
        <v>164</v>
      </c>
      <c r="AM66" s="14" t="str">
        <f t="shared" si="4"/>
        <v>2 рік/років, 11 місяць/місяців, 0 день/днів</v>
      </c>
      <c r="AP66" s="10">
        <v>2</v>
      </c>
      <c r="AQ66" s="10">
        <v>11</v>
      </c>
      <c r="AR66" s="10">
        <v>0</v>
      </c>
      <c r="AS66" s="10" t="s">
        <v>165</v>
      </c>
      <c r="BA66" s="10" t="s">
        <v>166</v>
      </c>
      <c r="BB66" s="16">
        <v>1968.22</v>
      </c>
      <c r="BC66" s="16">
        <v>196.82</v>
      </c>
      <c r="BD66" s="17">
        <f t="shared" si="5"/>
        <v>9.999898385343102E-2</v>
      </c>
      <c r="BE66" s="16">
        <f t="shared" si="6"/>
        <v>0</v>
      </c>
      <c r="BF66" s="10" t="str">
        <f t="shared" si="9"/>
        <v>потрібна оцінка</v>
      </c>
      <c r="BG66" s="10" t="s">
        <v>165</v>
      </c>
      <c r="BH66" s="12"/>
      <c r="BI66" s="23"/>
      <c r="BJ66" s="23"/>
      <c r="BK66" s="23"/>
      <c r="BR66" s="10" t="s">
        <v>167</v>
      </c>
      <c r="CD66" s="10" t="s">
        <v>165</v>
      </c>
      <c r="CH66" s="15">
        <v>44001</v>
      </c>
      <c r="CI66" s="10" t="s">
        <v>947</v>
      </c>
      <c r="CJ66" s="10" t="s">
        <v>169</v>
      </c>
      <c r="CM66" s="20">
        <v>43986</v>
      </c>
      <c r="CN66" s="10" t="s">
        <v>948</v>
      </c>
      <c r="CO66" s="15">
        <v>44015</v>
      </c>
      <c r="CP66" s="18" t="s">
        <v>949</v>
      </c>
      <c r="CS66" s="10" t="s">
        <v>169</v>
      </c>
      <c r="CT66" s="10">
        <v>15</v>
      </c>
      <c r="CU66" s="10" t="s">
        <v>273</v>
      </c>
      <c r="CV66" s="10" t="s">
        <v>172</v>
      </c>
      <c r="CW66" s="10" t="s">
        <v>172</v>
      </c>
      <c r="CX66" s="10" t="s">
        <v>172</v>
      </c>
      <c r="CY66" s="10" t="s">
        <v>172</v>
      </c>
      <c r="CZ66" s="10" t="s">
        <v>202</v>
      </c>
      <c r="DA66" s="10" t="s">
        <v>172</v>
      </c>
      <c r="DB66" s="10" t="s">
        <v>172</v>
      </c>
      <c r="DC66" s="10" t="s">
        <v>172</v>
      </c>
      <c r="DD66" s="10" t="s">
        <v>172</v>
      </c>
      <c r="DE66" s="10" t="s">
        <v>172</v>
      </c>
      <c r="DF66" s="10" t="s">
        <v>172</v>
      </c>
      <c r="DG66" s="10" t="s">
        <v>172</v>
      </c>
      <c r="DH66" s="10" t="s">
        <v>172</v>
      </c>
      <c r="DI66" s="10" t="s">
        <v>172</v>
      </c>
      <c r="DJ66" s="21" t="s">
        <v>165</v>
      </c>
      <c r="DT66" s="13" t="s">
        <v>950</v>
      </c>
      <c r="DU66" s="10" t="s">
        <v>165</v>
      </c>
      <c r="EF66" s="10" t="s">
        <v>254</v>
      </c>
      <c r="EK66" s="10" t="s">
        <v>174</v>
      </c>
    </row>
    <row r="67" spans="1:141" ht="12.75">
      <c r="A67" s="10">
        <v>65</v>
      </c>
      <c r="B67" s="10">
        <v>5064</v>
      </c>
      <c r="D67" s="11">
        <v>44061.61110804398</v>
      </c>
      <c r="E67" s="10" t="s">
        <v>146</v>
      </c>
      <c r="F67" s="10" t="s">
        <v>147</v>
      </c>
      <c r="G67" s="10" t="s">
        <v>176</v>
      </c>
      <c r="H67" s="10" t="s">
        <v>149</v>
      </c>
      <c r="I67" s="10" t="s">
        <v>150</v>
      </c>
      <c r="J67" s="10" t="s">
        <v>177</v>
      </c>
      <c r="K67" s="10" t="s">
        <v>178</v>
      </c>
      <c r="L67" s="10">
        <v>1</v>
      </c>
      <c r="M67" s="10">
        <v>13075.7</v>
      </c>
      <c r="N67" s="10">
        <v>2</v>
      </c>
      <c r="O67" s="10">
        <v>2</v>
      </c>
      <c r="Q67" s="10" t="s">
        <v>951</v>
      </c>
      <c r="R67" s="13" t="s">
        <v>952</v>
      </c>
      <c r="S67" s="13" t="s">
        <v>953</v>
      </c>
      <c r="T67" s="10" t="s">
        <v>182</v>
      </c>
      <c r="U67" s="10" t="s">
        <v>954</v>
      </c>
      <c r="V67" s="10">
        <v>34032208</v>
      </c>
      <c r="W67" s="10" t="s">
        <v>184</v>
      </c>
      <c r="X67" s="10" t="s">
        <v>185</v>
      </c>
      <c r="Z67" s="10" t="s">
        <v>159</v>
      </c>
      <c r="AA67" s="10" t="s">
        <v>955</v>
      </c>
      <c r="AB67" s="10" t="s">
        <v>161</v>
      </c>
      <c r="AC67" s="10" t="s">
        <v>956</v>
      </c>
      <c r="AD67" s="10">
        <v>4</v>
      </c>
      <c r="AG67" s="14" t="str">
        <f t="shared" si="1"/>
        <v>Донецька обл., Вугледар, вулиця Магістральна, 4</v>
      </c>
      <c r="AH67" s="10" t="str">
        <f t="shared" si="2"/>
        <v/>
      </c>
      <c r="AI67" s="10" t="str">
        <f t="shared" si="3"/>
        <v>Донецька обл., місто Вугледар, вулиця Магістральна, 4</v>
      </c>
      <c r="AJ67" s="10" t="s">
        <v>270</v>
      </c>
      <c r="AK67" s="15"/>
      <c r="AL67" s="10" t="s">
        <v>164</v>
      </c>
      <c r="AM67" s="14" t="str">
        <f t="shared" si="4"/>
        <v>2 рік/років, 11 місяць/місяців, 0 день/днів</v>
      </c>
      <c r="AP67" s="10">
        <v>2</v>
      </c>
      <c r="AQ67" s="10">
        <v>11</v>
      </c>
      <c r="AR67" s="10">
        <v>0</v>
      </c>
      <c r="AS67" s="10" t="s">
        <v>165</v>
      </c>
      <c r="BA67" s="10" t="s">
        <v>166</v>
      </c>
      <c r="BB67" s="16">
        <v>1028.76</v>
      </c>
      <c r="BC67" s="16">
        <v>511.36</v>
      </c>
      <c r="BD67" s="17">
        <f t="shared" si="5"/>
        <v>0.49706442707725806</v>
      </c>
      <c r="BE67" s="16">
        <f t="shared" si="6"/>
        <v>5.1135999999999999</v>
      </c>
      <c r="BF67" s="10" t="str">
        <f t="shared" si="9"/>
        <v>не потрібна</v>
      </c>
      <c r="BG67" s="10" t="s">
        <v>169</v>
      </c>
      <c r="BH67" s="16">
        <v>8322</v>
      </c>
      <c r="BI67" s="15">
        <v>43769</v>
      </c>
      <c r="BJ67" s="15">
        <v>43811</v>
      </c>
      <c r="BK67" s="15">
        <v>43809</v>
      </c>
      <c r="BR67" s="10" t="s">
        <v>167</v>
      </c>
      <c r="CD67" s="10" t="s">
        <v>165</v>
      </c>
      <c r="CH67" s="15">
        <v>43997</v>
      </c>
      <c r="CI67" s="10">
        <v>1181</v>
      </c>
      <c r="CJ67" s="10" t="s">
        <v>169</v>
      </c>
      <c r="CM67" s="20">
        <v>43980</v>
      </c>
      <c r="CN67" s="10" t="s">
        <v>957</v>
      </c>
      <c r="CO67" s="15">
        <v>44015</v>
      </c>
      <c r="CP67" s="18" t="s">
        <v>958</v>
      </c>
      <c r="CS67" s="10" t="s">
        <v>169</v>
      </c>
      <c r="CT67" s="10">
        <v>31000</v>
      </c>
      <c r="CU67" s="10" t="s">
        <v>223</v>
      </c>
      <c r="CV67" s="10" t="s">
        <v>172</v>
      </c>
      <c r="CW67" s="10" t="s">
        <v>172</v>
      </c>
      <c r="CX67" s="10" t="s">
        <v>172</v>
      </c>
      <c r="CY67" s="10" t="s">
        <v>202</v>
      </c>
      <c r="CZ67" s="10" t="s">
        <v>172</v>
      </c>
      <c r="DA67" s="10" t="s">
        <v>172</v>
      </c>
      <c r="DB67" s="10" t="s">
        <v>172</v>
      </c>
      <c r="DC67" s="10" t="s">
        <v>172</v>
      </c>
      <c r="DD67" s="10" t="s">
        <v>172</v>
      </c>
      <c r="DE67" s="10" t="s">
        <v>172</v>
      </c>
      <c r="DF67" s="10" t="s">
        <v>172</v>
      </c>
      <c r="DG67" s="10" t="s">
        <v>172</v>
      </c>
      <c r="DH67" s="10" t="s">
        <v>202</v>
      </c>
      <c r="DI67" s="10" t="s">
        <v>202</v>
      </c>
      <c r="DJ67" s="21" t="s">
        <v>165</v>
      </c>
      <c r="DT67" s="13" t="s">
        <v>959</v>
      </c>
      <c r="DU67" s="10" t="s">
        <v>165</v>
      </c>
      <c r="EF67" s="10" t="s">
        <v>204</v>
      </c>
      <c r="EG67" s="13" t="s">
        <v>960</v>
      </c>
      <c r="EK67" s="10" t="s">
        <v>174</v>
      </c>
    </row>
    <row r="68" spans="1:141" ht="12.75">
      <c r="A68" s="10">
        <v>66</v>
      </c>
      <c r="B68" s="10">
        <v>5065</v>
      </c>
      <c r="D68" s="11">
        <v>44061.624407222218</v>
      </c>
      <c r="E68" s="10" t="s">
        <v>961</v>
      </c>
      <c r="F68" s="10" t="s">
        <v>962</v>
      </c>
      <c r="G68" s="10" t="s">
        <v>963</v>
      </c>
      <c r="H68" s="10" t="s">
        <v>149</v>
      </c>
      <c r="I68" s="10" t="s">
        <v>150</v>
      </c>
      <c r="J68" s="10" t="s">
        <v>177</v>
      </c>
      <c r="K68" s="10" t="s">
        <v>178</v>
      </c>
      <c r="L68" s="10">
        <v>1</v>
      </c>
      <c r="M68" s="10">
        <v>6827.9</v>
      </c>
      <c r="N68" s="10">
        <v>26.8</v>
      </c>
      <c r="O68" s="10">
        <v>26.8</v>
      </c>
      <c r="Q68" s="10" t="s">
        <v>964</v>
      </c>
      <c r="R68" s="13" t="s">
        <v>965</v>
      </c>
      <c r="S68" s="13" t="s">
        <v>966</v>
      </c>
      <c r="T68" s="10" t="s">
        <v>182</v>
      </c>
      <c r="U68" s="10" t="s">
        <v>967</v>
      </c>
      <c r="V68" s="18" t="s">
        <v>968</v>
      </c>
      <c r="W68" s="10" t="s">
        <v>311</v>
      </c>
      <c r="X68" s="10" t="s">
        <v>969</v>
      </c>
      <c r="Z68" s="10" t="s">
        <v>159</v>
      </c>
      <c r="AA68" s="10" t="s">
        <v>970</v>
      </c>
      <c r="AB68" s="10" t="s">
        <v>161</v>
      </c>
      <c r="AC68" s="10" t="s">
        <v>971</v>
      </c>
      <c r="AD68" s="10">
        <v>2</v>
      </c>
      <c r="AG68" s="14" t="str">
        <f t="shared" si="1"/>
        <v>Львівська обл., Львів, вулиця Плужника, 2</v>
      </c>
      <c r="AH68" s="10" t="str">
        <f t="shared" si="2"/>
        <v/>
      </c>
      <c r="AI68" s="10" t="str">
        <f t="shared" si="3"/>
        <v>Львівська обл., місто Львів, вулиця Плужника, 2</v>
      </c>
      <c r="AJ68" s="10" t="s">
        <v>163</v>
      </c>
      <c r="AK68" s="15">
        <v>42674</v>
      </c>
      <c r="AL68" s="10">
        <v>5</v>
      </c>
      <c r="AM68" s="14" t="str">
        <f t="shared" si="4"/>
        <v>5 років</v>
      </c>
      <c r="AS68" s="10" t="s">
        <v>165</v>
      </c>
      <c r="BA68" s="10" t="s">
        <v>166</v>
      </c>
      <c r="BB68" s="16">
        <v>57538.33</v>
      </c>
      <c r="BC68" s="16">
        <v>0</v>
      </c>
      <c r="BD68" s="17">
        <f t="shared" si="5"/>
        <v>0</v>
      </c>
      <c r="BE68" s="16">
        <f t="shared" si="6"/>
        <v>0</v>
      </c>
      <c r="BF68" s="10" t="str">
        <f t="shared" si="9"/>
        <v>потрібна оцінка</v>
      </c>
      <c r="BG68" s="10" t="s">
        <v>165</v>
      </c>
      <c r="BH68" s="12"/>
      <c r="BI68" s="23"/>
      <c r="BJ68" s="23"/>
      <c r="BK68" s="23"/>
      <c r="BR68" s="10" t="s">
        <v>193</v>
      </c>
      <c r="BV68" s="10" t="s">
        <v>194</v>
      </c>
      <c r="CB68" s="10" t="s">
        <v>972</v>
      </c>
      <c r="CD68" s="10" t="s">
        <v>165</v>
      </c>
      <c r="CH68" s="15">
        <v>44035</v>
      </c>
      <c r="CI68" s="10" t="s">
        <v>973</v>
      </c>
      <c r="CJ68" s="10" t="s">
        <v>169</v>
      </c>
      <c r="CM68" s="20">
        <v>44033</v>
      </c>
      <c r="CN68" s="10" t="s">
        <v>974</v>
      </c>
      <c r="CO68" s="15">
        <v>44050</v>
      </c>
      <c r="CP68" s="18" t="s">
        <v>975</v>
      </c>
      <c r="CS68" s="10" t="s">
        <v>169</v>
      </c>
      <c r="CT68" s="10">
        <v>140</v>
      </c>
      <c r="CU68" s="10" t="s">
        <v>223</v>
      </c>
      <c r="CV68" s="10" t="s">
        <v>202</v>
      </c>
      <c r="CW68" s="10" t="s">
        <v>202</v>
      </c>
      <c r="CX68" s="10" t="s">
        <v>172</v>
      </c>
      <c r="CY68" s="10" t="s">
        <v>202</v>
      </c>
      <c r="CZ68" s="10" t="s">
        <v>172</v>
      </c>
      <c r="DA68" s="10" t="s">
        <v>172</v>
      </c>
      <c r="DB68" s="10" t="s">
        <v>202</v>
      </c>
      <c r="DC68" s="10" t="s">
        <v>172</v>
      </c>
      <c r="DD68" s="10" t="s">
        <v>202</v>
      </c>
      <c r="DE68" s="10" t="s">
        <v>172</v>
      </c>
      <c r="DF68" s="10" t="s">
        <v>202</v>
      </c>
      <c r="DG68" s="10" t="s">
        <v>172</v>
      </c>
      <c r="DH68" s="10" t="s">
        <v>172</v>
      </c>
      <c r="DI68" s="10" t="s">
        <v>172</v>
      </c>
      <c r="DJ68" s="10" t="s">
        <v>165</v>
      </c>
      <c r="DT68" s="13" t="s">
        <v>976</v>
      </c>
      <c r="DU68" s="10" t="s">
        <v>165</v>
      </c>
      <c r="EF68" s="10" t="s">
        <v>254</v>
      </c>
      <c r="EK68" s="10" t="s">
        <v>174</v>
      </c>
    </row>
    <row r="69" spans="1:141" ht="12.75">
      <c r="A69" s="10">
        <v>67</v>
      </c>
      <c r="B69" s="10">
        <v>5066</v>
      </c>
      <c r="D69" s="11">
        <v>44061.630113854168</v>
      </c>
      <c r="E69" s="10" t="s">
        <v>146</v>
      </c>
      <c r="F69" s="10" t="s">
        <v>147</v>
      </c>
      <c r="G69" s="10" t="s">
        <v>148</v>
      </c>
      <c r="H69" s="10" t="s">
        <v>149</v>
      </c>
      <c r="I69" s="10" t="s">
        <v>150</v>
      </c>
      <c r="J69" s="10" t="s">
        <v>177</v>
      </c>
      <c r="K69" s="10" t="s">
        <v>178</v>
      </c>
      <c r="L69" s="10">
        <v>1</v>
      </c>
      <c r="M69" s="10">
        <v>5397.3</v>
      </c>
      <c r="N69" s="10">
        <v>66.5</v>
      </c>
      <c r="Q69" s="10" t="s">
        <v>977</v>
      </c>
      <c r="R69" s="13" t="s">
        <v>978</v>
      </c>
      <c r="S69" s="13" t="s">
        <v>979</v>
      </c>
      <c r="T69" s="10" t="s">
        <v>182</v>
      </c>
      <c r="U69" s="10" t="s">
        <v>980</v>
      </c>
      <c r="V69" s="18" t="s">
        <v>981</v>
      </c>
      <c r="W69" s="10" t="s">
        <v>311</v>
      </c>
      <c r="X69" s="10" t="s">
        <v>158</v>
      </c>
      <c r="Z69" s="10" t="s">
        <v>159</v>
      </c>
      <c r="AA69" s="10" t="s">
        <v>312</v>
      </c>
      <c r="AB69" s="10" t="s">
        <v>161</v>
      </c>
      <c r="AC69" s="10" t="s">
        <v>982</v>
      </c>
      <c r="AD69" s="10">
        <v>3</v>
      </c>
      <c r="AG69" s="14" t="str">
        <f t="shared" si="1"/>
        <v>Харківська обл., Харків, вулиця Фронтова, 3</v>
      </c>
      <c r="AH69" s="10" t="str">
        <f t="shared" si="2"/>
        <v/>
      </c>
      <c r="AI69" s="10" t="str">
        <f t="shared" si="3"/>
        <v>Харківська обл., місто Харків, вулиця Фронтова, 3</v>
      </c>
      <c r="AJ69" s="10" t="s">
        <v>219</v>
      </c>
      <c r="AK69" s="15">
        <v>40073</v>
      </c>
      <c r="AL69" s="10" t="s">
        <v>164</v>
      </c>
      <c r="AM69" s="14" t="str">
        <f t="shared" si="4"/>
        <v>2 рік/років, 11 місяць/місяців, 0 день/днів</v>
      </c>
      <c r="AP69" s="10">
        <v>2</v>
      </c>
      <c r="AQ69" s="10">
        <v>11</v>
      </c>
      <c r="AR69" s="10">
        <v>0</v>
      </c>
      <c r="AS69" s="10" t="s">
        <v>165</v>
      </c>
      <c r="BA69" s="10" t="s">
        <v>166</v>
      </c>
      <c r="BB69" s="16">
        <v>3332.18</v>
      </c>
      <c r="BC69" s="16">
        <v>1076.9000000000001</v>
      </c>
      <c r="BD69" s="17">
        <f t="shared" si="5"/>
        <v>0.32318182091003489</v>
      </c>
      <c r="BE69" s="16">
        <f t="shared" si="6"/>
        <v>10.769000000000002</v>
      </c>
      <c r="BF69" s="10" t="str">
        <f t="shared" si="9"/>
        <v>не потрібна</v>
      </c>
      <c r="BG69" s="10" t="s">
        <v>169</v>
      </c>
      <c r="BH69" s="16">
        <v>372000</v>
      </c>
      <c r="BI69" s="15">
        <v>43799</v>
      </c>
      <c r="BJ69" s="15">
        <v>43846</v>
      </c>
      <c r="BK69" s="15">
        <v>43846</v>
      </c>
      <c r="BR69" s="10" t="s">
        <v>193</v>
      </c>
      <c r="BV69" s="10" t="s">
        <v>242</v>
      </c>
      <c r="BY69" s="10" t="s">
        <v>317</v>
      </c>
      <c r="BZ69" s="10" t="s">
        <v>165</v>
      </c>
      <c r="CD69" s="10" t="s">
        <v>165</v>
      </c>
      <c r="CH69" s="15">
        <v>44043</v>
      </c>
      <c r="CI69" s="10">
        <v>373</v>
      </c>
      <c r="CJ69" s="10" t="s">
        <v>169</v>
      </c>
      <c r="CM69" s="20">
        <v>43816</v>
      </c>
      <c r="CN69" s="10" t="s">
        <v>983</v>
      </c>
      <c r="CO69" s="15">
        <v>44054</v>
      </c>
      <c r="CP69" s="18" t="s">
        <v>984</v>
      </c>
      <c r="CS69" s="10" t="s">
        <v>169</v>
      </c>
      <c r="CT69" s="10">
        <v>30</v>
      </c>
      <c r="CU69" s="10" t="s">
        <v>201</v>
      </c>
      <c r="CV69" s="10" t="s">
        <v>202</v>
      </c>
      <c r="CW69" s="10" t="s">
        <v>202</v>
      </c>
      <c r="CX69" s="10" t="s">
        <v>172</v>
      </c>
      <c r="CY69" s="10" t="s">
        <v>202</v>
      </c>
      <c r="CZ69" s="10" t="s">
        <v>172</v>
      </c>
      <c r="DA69" s="10" t="s">
        <v>172</v>
      </c>
      <c r="DB69" s="10" t="s">
        <v>172</v>
      </c>
      <c r="DC69" s="10" t="s">
        <v>172</v>
      </c>
      <c r="DD69" s="10" t="s">
        <v>172</v>
      </c>
      <c r="DE69" s="10" t="s">
        <v>172</v>
      </c>
      <c r="DF69" s="10" t="s">
        <v>172</v>
      </c>
      <c r="DG69" s="10" t="s">
        <v>172</v>
      </c>
      <c r="DH69" s="10" t="s">
        <v>172</v>
      </c>
      <c r="DI69" s="10" t="s">
        <v>172</v>
      </c>
      <c r="DJ69" s="10" t="s">
        <v>165</v>
      </c>
      <c r="DT69" s="13" t="s">
        <v>985</v>
      </c>
      <c r="DU69" s="10" t="s">
        <v>165</v>
      </c>
      <c r="EF69" s="10" t="s">
        <v>254</v>
      </c>
      <c r="EK69" s="10" t="s">
        <v>174</v>
      </c>
    </row>
    <row r="70" spans="1:141" ht="12.75">
      <c r="A70" s="10">
        <v>68</v>
      </c>
      <c r="B70" s="10">
        <v>5067</v>
      </c>
      <c r="D70" s="11">
        <v>44061.670685428238</v>
      </c>
      <c r="E70" s="10" t="s">
        <v>146</v>
      </c>
      <c r="F70" s="10" t="s">
        <v>147</v>
      </c>
      <c r="G70" s="10" t="s">
        <v>148</v>
      </c>
      <c r="H70" s="10" t="s">
        <v>149</v>
      </c>
      <c r="I70" s="10" t="s">
        <v>150</v>
      </c>
      <c r="J70" s="10" t="s">
        <v>177</v>
      </c>
      <c r="K70" s="10" t="s">
        <v>178</v>
      </c>
      <c r="L70" s="10">
        <v>1</v>
      </c>
      <c r="M70" s="10">
        <v>189.3</v>
      </c>
      <c r="N70" s="10">
        <v>150.30000000000001</v>
      </c>
      <c r="Q70" s="10" t="s">
        <v>986</v>
      </c>
      <c r="R70" s="13" t="s">
        <v>987</v>
      </c>
      <c r="S70" s="13" t="s">
        <v>988</v>
      </c>
      <c r="T70" s="10" t="s">
        <v>182</v>
      </c>
      <c r="U70" s="10" t="s">
        <v>989</v>
      </c>
      <c r="V70" s="10">
        <v>38493324</v>
      </c>
      <c r="W70" s="10" t="s">
        <v>618</v>
      </c>
      <c r="X70" s="10" t="s">
        <v>158</v>
      </c>
      <c r="Y70" s="10" t="s">
        <v>990</v>
      </c>
      <c r="Z70" s="10" t="s">
        <v>159</v>
      </c>
      <c r="AA70" s="10" t="s">
        <v>991</v>
      </c>
      <c r="AB70" s="10" t="s">
        <v>992</v>
      </c>
      <c r="AC70" s="10" t="s">
        <v>993</v>
      </c>
      <c r="AD70" s="10">
        <v>12</v>
      </c>
      <c r="AG70" s="14" t="str">
        <f t="shared" si="1"/>
        <v>Харківська обл., Мерефа, в'їзд Савченка, 12</v>
      </c>
      <c r="AH70" s="10" t="str">
        <f t="shared" si="2"/>
        <v xml:space="preserve">Харківський район, </v>
      </c>
      <c r="AI70" s="10" t="str">
        <f t="shared" si="3"/>
        <v>Харківська обл., Харківський район, місто Мерефа, в'їзд Савченка, 12</v>
      </c>
      <c r="AJ70" s="10" t="s">
        <v>163</v>
      </c>
      <c r="AK70" s="15">
        <v>41481</v>
      </c>
      <c r="AL70" s="10" t="s">
        <v>164</v>
      </c>
      <c r="AM70" s="14" t="str">
        <f t="shared" si="4"/>
        <v>2 рік/років, 11 місяць/місяців, 0 день/днів</v>
      </c>
      <c r="AP70" s="10">
        <v>2</v>
      </c>
      <c r="AQ70" s="10">
        <v>11</v>
      </c>
      <c r="AR70" s="10">
        <v>0</v>
      </c>
      <c r="AS70" s="10" t="s">
        <v>165</v>
      </c>
      <c r="BA70" s="10" t="s">
        <v>166</v>
      </c>
      <c r="BB70" s="16">
        <v>83799</v>
      </c>
      <c r="BC70" s="16">
        <v>22210</v>
      </c>
      <c r="BD70" s="17">
        <f t="shared" si="5"/>
        <v>0.26503896227878615</v>
      </c>
      <c r="BE70" s="16">
        <f t="shared" si="6"/>
        <v>222.1</v>
      </c>
      <c r="BF70" s="10" t="str">
        <f t="shared" si="9"/>
        <v>не потрібна</v>
      </c>
      <c r="BG70" s="10" t="s">
        <v>165</v>
      </c>
      <c r="BH70" s="12"/>
      <c r="BI70" s="23"/>
      <c r="BJ70" s="23"/>
      <c r="BK70" s="23"/>
      <c r="BR70" s="10" t="s">
        <v>193</v>
      </c>
      <c r="BV70" s="10" t="s">
        <v>242</v>
      </c>
      <c r="BY70" s="10" t="s">
        <v>682</v>
      </c>
      <c r="BZ70" s="10" t="s">
        <v>165</v>
      </c>
      <c r="CD70" s="10" t="s">
        <v>165</v>
      </c>
      <c r="CH70" s="15">
        <v>43973</v>
      </c>
      <c r="CI70" s="10" t="s">
        <v>994</v>
      </c>
      <c r="CJ70" s="10" t="s">
        <v>169</v>
      </c>
      <c r="CM70" s="20">
        <v>43985</v>
      </c>
      <c r="CN70" s="10" t="s">
        <v>995</v>
      </c>
      <c r="CO70" s="15">
        <v>44050</v>
      </c>
      <c r="CP70" s="18" t="s">
        <v>996</v>
      </c>
      <c r="CS70" s="10" t="s">
        <v>169</v>
      </c>
      <c r="CT70" s="10">
        <v>5</v>
      </c>
      <c r="CU70" s="10" t="s">
        <v>273</v>
      </c>
      <c r="CV70" s="10" t="s">
        <v>202</v>
      </c>
      <c r="CW70" s="10" t="s">
        <v>172</v>
      </c>
      <c r="CX70" s="10" t="s">
        <v>172</v>
      </c>
      <c r="CY70" s="10" t="s">
        <v>172</v>
      </c>
      <c r="CZ70" s="10" t="s">
        <v>172</v>
      </c>
      <c r="DA70" s="10" t="s">
        <v>172</v>
      </c>
      <c r="DB70" s="10" t="s">
        <v>172</v>
      </c>
      <c r="DC70" s="10" t="s">
        <v>172</v>
      </c>
      <c r="DD70" s="10" t="s">
        <v>172</v>
      </c>
      <c r="DE70" s="10" t="s">
        <v>172</v>
      </c>
      <c r="DF70" s="10" t="s">
        <v>172</v>
      </c>
      <c r="DG70" s="10" t="s">
        <v>172</v>
      </c>
      <c r="DH70" s="10" t="s">
        <v>172</v>
      </c>
      <c r="DI70" s="10" t="s">
        <v>172</v>
      </c>
      <c r="DJ70" s="10" t="s">
        <v>165</v>
      </c>
      <c r="DT70" s="13" t="s">
        <v>997</v>
      </c>
      <c r="DU70" s="10" t="s">
        <v>165</v>
      </c>
      <c r="EF70" s="10" t="s">
        <v>165</v>
      </c>
      <c r="EK70" s="10" t="s">
        <v>174</v>
      </c>
    </row>
    <row r="71" spans="1:141" ht="12.75">
      <c r="A71" s="10">
        <v>69</v>
      </c>
      <c r="B71" s="10">
        <v>5068</v>
      </c>
      <c r="D71" s="11">
        <v>44061.678397141208</v>
      </c>
      <c r="E71" s="10" t="s">
        <v>175</v>
      </c>
      <c r="F71" s="10" t="s">
        <v>147</v>
      </c>
      <c r="G71" s="10" t="s">
        <v>176</v>
      </c>
      <c r="H71" s="10" t="s">
        <v>149</v>
      </c>
      <c r="I71" s="10" t="s">
        <v>150</v>
      </c>
      <c r="J71" s="10" t="s">
        <v>334</v>
      </c>
      <c r="N71" s="10">
        <v>41</v>
      </c>
      <c r="P71" s="10" t="s">
        <v>998</v>
      </c>
      <c r="Q71" s="10" t="s">
        <v>999</v>
      </c>
      <c r="R71" s="13" t="s">
        <v>1000</v>
      </c>
      <c r="S71" s="13" t="s">
        <v>1001</v>
      </c>
      <c r="T71" s="10" t="s">
        <v>182</v>
      </c>
      <c r="U71" s="10" t="s">
        <v>1002</v>
      </c>
      <c r="V71" s="18" t="s">
        <v>1003</v>
      </c>
      <c r="W71" s="10" t="s">
        <v>311</v>
      </c>
      <c r="X71" s="10" t="s">
        <v>185</v>
      </c>
      <c r="Z71" s="10" t="s">
        <v>159</v>
      </c>
      <c r="AA71" s="10" t="s">
        <v>1004</v>
      </c>
      <c r="AB71" s="10" t="s">
        <v>161</v>
      </c>
      <c r="AC71" s="10" t="s">
        <v>1005</v>
      </c>
      <c r="AD71" s="10">
        <v>8</v>
      </c>
      <c r="AG71" s="14" t="str">
        <f t="shared" si="1"/>
        <v>Донецька обл., Маріуполь, вулиця Воїнів-Визволителів, 8</v>
      </c>
      <c r="AH71" s="10" t="str">
        <f t="shared" si="2"/>
        <v/>
      </c>
      <c r="AI71" s="10" t="str">
        <f t="shared" si="3"/>
        <v>Донецька обл., місто Маріуполь, вулиця Воїнів-Визволителів, 8</v>
      </c>
      <c r="AJ71" s="10" t="s">
        <v>219</v>
      </c>
      <c r="AK71" s="15">
        <v>38414</v>
      </c>
      <c r="AL71" s="10" t="s">
        <v>164</v>
      </c>
      <c r="AM71" s="14" t="str">
        <f t="shared" si="4"/>
        <v>2 рік/років, 0 місяць/місяців, 360 день/днів</v>
      </c>
      <c r="AP71" s="10">
        <v>2</v>
      </c>
      <c r="AQ71" s="10">
        <v>0</v>
      </c>
      <c r="AR71" s="10">
        <v>360</v>
      </c>
      <c r="AS71" s="10" t="s">
        <v>165</v>
      </c>
      <c r="BA71" s="10" t="s">
        <v>166</v>
      </c>
      <c r="BB71" s="16">
        <v>13017.89</v>
      </c>
      <c r="BC71" s="16">
        <v>11319.91</v>
      </c>
      <c r="BD71" s="17">
        <f t="shared" si="5"/>
        <v>0.86956565157640753</v>
      </c>
      <c r="BE71" s="16">
        <f t="shared" si="6"/>
        <v>113.1991</v>
      </c>
      <c r="BF71" s="10" t="str">
        <f t="shared" si="9"/>
        <v>не потрібна</v>
      </c>
      <c r="BG71" s="10" t="s">
        <v>169</v>
      </c>
      <c r="BH71" s="16">
        <v>108190</v>
      </c>
      <c r="BI71" s="15">
        <v>43738</v>
      </c>
      <c r="BJ71" s="15">
        <v>43802</v>
      </c>
      <c r="BK71" s="15">
        <v>43794</v>
      </c>
      <c r="BR71" s="10" t="s">
        <v>193</v>
      </c>
      <c r="BV71" s="10" t="s">
        <v>242</v>
      </c>
      <c r="BY71" s="10" t="s">
        <v>317</v>
      </c>
      <c r="BZ71" s="10" t="s">
        <v>165</v>
      </c>
      <c r="CD71" s="10" t="s">
        <v>165</v>
      </c>
      <c r="CH71" s="15">
        <v>43970</v>
      </c>
      <c r="CI71" s="10" t="s">
        <v>1006</v>
      </c>
      <c r="CJ71" s="10" t="s">
        <v>169</v>
      </c>
      <c r="CM71" s="20">
        <v>43846</v>
      </c>
      <c r="CN71" s="10" t="s">
        <v>1007</v>
      </c>
      <c r="CO71" s="15">
        <v>44035</v>
      </c>
      <c r="CP71" s="18" t="s">
        <v>1008</v>
      </c>
      <c r="CS71" s="10" t="s">
        <v>169</v>
      </c>
      <c r="CT71" s="10">
        <v>875.32</v>
      </c>
      <c r="CU71" s="10" t="s">
        <v>223</v>
      </c>
      <c r="CV71" s="10" t="s">
        <v>202</v>
      </c>
      <c r="CW71" s="10" t="s">
        <v>202</v>
      </c>
      <c r="CX71" s="10" t="s">
        <v>172</v>
      </c>
      <c r="CY71" s="10" t="s">
        <v>172</v>
      </c>
      <c r="CZ71" s="10" t="s">
        <v>172</v>
      </c>
      <c r="DA71" s="10" t="s">
        <v>172</v>
      </c>
      <c r="DB71" s="10" t="s">
        <v>172</v>
      </c>
      <c r="DC71" s="10" t="s">
        <v>172</v>
      </c>
      <c r="DD71" s="10" t="s">
        <v>172</v>
      </c>
      <c r="DE71" s="10" t="s">
        <v>172</v>
      </c>
      <c r="DF71" s="10" t="s">
        <v>172</v>
      </c>
      <c r="DG71" s="10" t="s">
        <v>172</v>
      </c>
      <c r="DH71" s="10" t="s">
        <v>172</v>
      </c>
      <c r="DI71" s="10" t="s">
        <v>172</v>
      </c>
      <c r="DJ71" s="10" t="s">
        <v>165</v>
      </c>
      <c r="DT71" s="13" t="s">
        <v>1009</v>
      </c>
      <c r="DU71" s="10" t="s">
        <v>165</v>
      </c>
      <c r="EF71" s="10" t="s">
        <v>254</v>
      </c>
      <c r="EK71" s="10" t="s">
        <v>174</v>
      </c>
    </row>
    <row r="72" spans="1:141" ht="12.75">
      <c r="A72" s="10">
        <v>70</v>
      </c>
      <c r="B72" s="10">
        <v>5069</v>
      </c>
      <c r="D72" s="11">
        <v>44061.684821226852</v>
      </c>
      <c r="E72" s="10" t="s">
        <v>1010</v>
      </c>
      <c r="F72" s="10" t="s">
        <v>147</v>
      </c>
      <c r="G72" s="10" t="s">
        <v>1011</v>
      </c>
      <c r="H72" s="10" t="s">
        <v>149</v>
      </c>
      <c r="I72" s="10" t="s">
        <v>150</v>
      </c>
      <c r="J72" s="10" t="s">
        <v>177</v>
      </c>
      <c r="K72" s="10" t="s">
        <v>178</v>
      </c>
      <c r="L72" s="10">
        <v>1</v>
      </c>
      <c r="M72" s="10">
        <v>5333.1</v>
      </c>
      <c r="N72" s="10">
        <v>15.9</v>
      </c>
      <c r="O72" s="10">
        <v>15.9</v>
      </c>
      <c r="Q72" s="10" t="s">
        <v>1012</v>
      </c>
      <c r="R72" s="13" t="s">
        <v>1013</v>
      </c>
      <c r="S72" s="13" t="s">
        <v>1014</v>
      </c>
      <c r="T72" s="10" t="s">
        <v>182</v>
      </c>
      <c r="U72" s="10" t="s">
        <v>1015</v>
      </c>
      <c r="V72" s="18" t="s">
        <v>1016</v>
      </c>
      <c r="W72" s="10" t="s">
        <v>311</v>
      </c>
      <c r="X72" s="10" t="s">
        <v>1017</v>
      </c>
      <c r="Y72" s="10" t="s">
        <v>1018</v>
      </c>
      <c r="Z72" s="10" t="s">
        <v>416</v>
      </c>
      <c r="AA72" s="10" t="s">
        <v>1019</v>
      </c>
      <c r="AB72" s="10" t="s">
        <v>161</v>
      </c>
      <c r="AC72" s="10" t="s">
        <v>1020</v>
      </c>
      <c r="AD72" s="10">
        <v>8</v>
      </c>
      <c r="AG72" s="14" t="str">
        <f t="shared" si="1"/>
        <v>Луганська обл., Веселе, вулиця  Молодіжна, 8</v>
      </c>
      <c r="AH72" s="10" t="str">
        <f t="shared" si="2"/>
        <v xml:space="preserve">Старобільський район, </v>
      </c>
      <c r="AI72" s="10" t="str">
        <f t="shared" si="3"/>
        <v>Луганська обл., Старобільський район, село Веселе, вулиця  Молодіжна, 8</v>
      </c>
      <c r="AJ72" s="10" t="s">
        <v>270</v>
      </c>
      <c r="AK72" s="15"/>
      <c r="AL72" s="10" t="s">
        <v>164</v>
      </c>
      <c r="AM72" s="14" t="str">
        <f t="shared" si="4"/>
        <v>3 рік/років, 0 місяць/місяців, 0 день/днів</v>
      </c>
      <c r="AP72" s="10">
        <v>3</v>
      </c>
      <c r="AQ72" s="10">
        <v>0</v>
      </c>
      <c r="AR72" s="10">
        <v>0</v>
      </c>
      <c r="AS72" s="10" t="s">
        <v>165</v>
      </c>
      <c r="BA72" s="10" t="s">
        <v>166</v>
      </c>
      <c r="BB72" s="16">
        <v>174.11</v>
      </c>
      <c r="BC72" s="16">
        <v>0</v>
      </c>
      <c r="BD72" s="17">
        <f t="shared" si="5"/>
        <v>0</v>
      </c>
      <c r="BE72" s="16">
        <f t="shared" si="6"/>
        <v>0</v>
      </c>
      <c r="BF72" s="10" t="str">
        <f t="shared" si="9"/>
        <v>потрібна оцінка</v>
      </c>
      <c r="BG72" s="10" t="s">
        <v>165</v>
      </c>
      <c r="BH72" s="12"/>
      <c r="BI72" s="23"/>
      <c r="BJ72" s="23"/>
      <c r="BK72" s="23"/>
      <c r="BR72" s="10" t="s">
        <v>193</v>
      </c>
      <c r="BV72" s="10" t="s">
        <v>242</v>
      </c>
      <c r="BY72" s="10" t="s">
        <v>317</v>
      </c>
      <c r="BZ72" s="10" t="s">
        <v>169</v>
      </c>
      <c r="CA72" s="10" t="s">
        <v>1021</v>
      </c>
      <c r="CD72" s="10" t="s">
        <v>165</v>
      </c>
      <c r="CH72" s="15">
        <v>43871</v>
      </c>
      <c r="CI72" s="10" t="s">
        <v>1022</v>
      </c>
      <c r="CJ72" s="10" t="s">
        <v>169</v>
      </c>
      <c r="CM72" s="20">
        <v>43770</v>
      </c>
      <c r="CN72" s="10" t="s">
        <v>1023</v>
      </c>
      <c r="CO72" s="15">
        <v>43948</v>
      </c>
      <c r="CP72" s="10" t="s">
        <v>1024</v>
      </c>
      <c r="CS72" s="10" t="s">
        <v>169</v>
      </c>
      <c r="CT72" s="10">
        <v>13</v>
      </c>
      <c r="CU72" s="10" t="s">
        <v>273</v>
      </c>
      <c r="CV72" s="10" t="s">
        <v>202</v>
      </c>
      <c r="CW72" s="10" t="s">
        <v>202</v>
      </c>
      <c r="CX72" s="10" t="s">
        <v>172</v>
      </c>
      <c r="CY72" s="10" t="s">
        <v>172</v>
      </c>
      <c r="CZ72" s="10" t="s">
        <v>202</v>
      </c>
      <c r="DA72" s="10" t="s">
        <v>172</v>
      </c>
      <c r="DB72" s="10" t="s">
        <v>202</v>
      </c>
      <c r="DC72" s="10" t="s">
        <v>172</v>
      </c>
      <c r="DD72" s="10" t="s">
        <v>172</v>
      </c>
      <c r="DE72" s="10" t="s">
        <v>172</v>
      </c>
      <c r="DF72" s="10" t="s">
        <v>172</v>
      </c>
      <c r="DG72" s="10" t="s">
        <v>172</v>
      </c>
      <c r="DH72" s="10" t="s">
        <v>172</v>
      </c>
      <c r="DI72" s="10" t="s">
        <v>172</v>
      </c>
      <c r="DJ72" s="10" t="s">
        <v>224</v>
      </c>
      <c r="DL72" s="10" t="s">
        <v>1025</v>
      </c>
      <c r="DM72" s="10" t="s">
        <v>1026</v>
      </c>
      <c r="DN72" s="10" t="s">
        <v>663</v>
      </c>
      <c r="DO72" s="10" t="s">
        <v>663</v>
      </c>
      <c r="DP72" s="10" t="s">
        <v>663</v>
      </c>
      <c r="DQ72" s="10" t="s">
        <v>663</v>
      </c>
      <c r="DR72" s="10" t="s">
        <v>1027</v>
      </c>
      <c r="DS72" s="10" t="s">
        <v>230</v>
      </c>
      <c r="DU72" s="10" t="s">
        <v>165</v>
      </c>
      <c r="EF72" s="10" t="s">
        <v>254</v>
      </c>
      <c r="EK72" s="10" t="s">
        <v>174</v>
      </c>
    </row>
    <row r="73" spans="1:141" ht="12.75">
      <c r="A73" s="10">
        <v>71</v>
      </c>
      <c r="B73" s="10">
        <v>5070</v>
      </c>
      <c r="D73" s="11">
        <v>44061.707458888894</v>
      </c>
      <c r="E73" s="10" t="s">
        <v>175</v>
      </c>
      <c r="F73" s="10" t="s">
        <v>147</v>
      </c>
      <c r="G73" s="10" t="s">
        <v>176</v>
      </c>
      <c r="H73" s="10" t="s">
        <v>149</v>
      </c>
      <c r="I73" s="10" t="s">
        <v>150</v>
      </c>
      <c r="J73" s="10" t="s">
        <v>177</v>
      </c>
      <c r="K73" s="10" t="s">
        <v>178</v>
      </c>
      <c r="L73" s="10">
        <v>1</v>
      </c>
      <c r="M73" s="10">
        <v>4481.7</v>
      </c>
      <c r="N73" s="10">
        <v>100.8</v>
      </c>
      <c r="Q73" s="10" t="s">
        <v>1012</v>
      </c>
      <c r="R73" s="13" t="s">
        <v>1028</v>
      </c>
      <c r="S73" s="13" t="s">
        <v>1029</v>
      </c>
      <c r="T73" s="10" t="s">
        <v>182</v>
      </c>
      <c r="U73" s="10" t="s">
        <v>1030</v>
      </c>
      <c r="V73" s="18" t="s">
        <v>1031</v>
      </c>
      <c r="W73" s="10" t="s">
        <v>311</v>
      </c>
      <c r="X73" s="10" t="s">
        <v>158</v>
      </c>
      <c r="Z73" s="10" t="s">
        <v>159</v>
      </c>
      <c r="AA73" s="10" t="s">
        <v>312</v>
      </c>
      <c r="AB73" s="10" t="s">
        <v>161</v>
      </c>
      <c r="AC73" s="10" t="s">
        <v>1032</v>
      </c>
      <c r="AD73" s="10">
        <v>333</v>
      </c>
      <c r="AG73" s="14" t="str">
        <f t="shared" si="1"/>
        <v>Харківська обл., Харків, вулиця Клочківська, 333</v>
      </c>
      <c r="AH73" s="10" t="str">
        <f t="shared" si="2"/>
        <v/>
      </c>
      <c r="AI73" s="10" t="str">
        <f t="shared" si="3"/>
        <v>Харківська обл., місто Харків, вулиця Клочківська, 333</v>
      </c>
      <c r="AJ73" s="10" t="s">
        <v>163</v>
      </c>
      <c r="AK73" s="15">
        <v>41942</v>
      </c>
      <c r="AL73" s="10" t="s">
        <v>164</v>
      </c>
      <c r="AM73" s="14" t="str">
        <f t="shared" si="4"/>
        <v>2 рік/років, 11 місяць/місяців, 0 день/днів</v>
      </c>
      <c r="AP73" s="10">
        <v>2</v>
      </c>
      <c r="AQ73" s="10">
        <v>11</v>
      </c>
      <c r="AR73" s="10">
        <v>0</v>
      </c>
      <c r="AS73" s="10" t="s">
        <v>165</v>
      </c>
      <c r="BA73" s="10" t="s">
        <v>166</v>
      </c>
      <c r="BB73" s="16">
        <v>29806.55</v>
      </c>
      <c r="BC73" s="16">
        <v>0</v>
      </c>
      <c r="BD73" s="17">
        <f t="shared" si="5"/>
        <v>0</v>
      </c>
      <c r="BE73" s="16">
        <f t="shared" si="6"/>
        <v>0</v>
      </c>
      <c r="BF73" s="10" t="str">
        <f t="shared" si="9"/>
        <v>потрібна оцінка</v>
      </c>
      <c r="BG73" s="10" t="s">
        <v>165</v>
      </c>
      <c r="BH73" s="12"/>
      <c r="BI73" s="23"/>
      <c r="BJ73" s="23"/>
      <c r="BK73" s="23"/>
      <c r="BR73" s="10" t="s">
        <v>193</v>
      </c>
      <c r="BV73" s="10" t="s">
        <v>242</v>
      </c>
      <c r="BY73" s="10" t="s">
        <v>317</v>
      </c>
      <c r="BZ73" s="10" t="s">
        <v>165</v>
      </c>
      <c r="CD73" s="10" t="s">
        <v>165</v>
      </c>
      <c r="CH73" s="15">
        <v>44041</v>
      </c>
      <c r="CI73" s="10" t="s">
        <v>1033</v>
      </c>
      <c r="CJ73" s="10" t="s">
        <v>169</v>
      </c>
      <c r="CM73" s="20">
        <v>44032</v>
      </c>
      <c r="CN73" s="10" t="s">
        <v>1034</v>
      </c>
      <c r="CO73" s="15">
        <v>44050</v>
      </c>
      <c r="CP73" s="18" t="s">
        <v>1035</v>
      </c>
      <c r="CS73" s="10" t="s">
        <v>169</v>
      </c>
      <c r="CT73" s="10">
        <v>30</v>
      </c>
      <c r="CU73" s="10" t="s">
        <v>201</v>
      </c>
      <c r="CV73" s="10" t="s">
        <v>202</v>
      </c>
      <c r="CW73" s="10" t="s">
        <v>202</v>
      </c>
      <c r="CX73" s="10" t="s">
        <v>172</v>
      </c>
      <c r="CY73" s="10" t="s">
        <v>202</v>
      </c>
      <c r="CZ73" s="10" t="s">
        <v>172</v>
      </c>
      <c r="DA73" s="10" t="s">
        <v>172</v>
      </c>
      <c r="DB73" s="10" t="s">
        <v>202</v>
      </c>
      <c r="DC73" s="10" t="s">
        <v>172</v>
      </c>
      <c r="DD73" s="10" t="s">
        <v>172</v>
      </c>
      <c r="DE73" s="10" t="s">
        <v>172</v>
      </c>
      <c r="DF73" s="10" t="s">
        <v>172</v>
      </c>
      <c r="DG73" s="10" t="s">
        <v>172</v>
      </c>
      <c r="DH73" s="10" t="s">
        <v>172</v>
      </c>
      <c r="DI73" s="10" t="s">
        <v>172</v>
      </c>
      <c r="DJ73" s="21" t="s">
        <v>165</v>
      </c>
      <c r="DT73" s="13" t="s">
        <v>1036</v>
      </c>
      <c r="DU73" s="10" t="s">
        <v>165</v>
      </c>
      <c r="EF73" s="10" t="s">
        <v>254</v>
      </c>
      <c r="EK73" s="10" t="s">
        <v>174</v>
      </c>
    </row>
    <row r="74" spans="1:141" ht="12.75">
      <c r="A74" s="10">
        <v>72</v>
      </c>
      <c r="B74" s="10">
        <v>5071</v>
      </c>
      <c r="D74" s="11">
        <v>44061.771368414353</v>
      </c>
      <c r="E74" s="10" t="s">
        <v>482</v>
      </c>
      <c r="F74" s="10" t="s">
        <v>443</v>
      </c>
      <c r="G74" s="10" t="s">
        <v>483</v>
      </c>
      <c r="H74" s="10" t="s">
        <v>149</v>
      </c>
      <c r="I74" s="10" t="s">
        <v>150</v>
      </c>
      <c r="J74" s="10" t="s">
        <v>177</v>
      </c>
      <c r="K74" s="10" t="s">
        <v>178</v>
      </c>
      <c r="L74" s="10">
        <v>1</v>
      </c>
      <c r="M74" s="10">
        <v>80.400000000000006</v>
      </c>
      <c r="N74" s="10">
        <v>21.4</v>
      </c>
      <c r="O74" s="10">
        <v>21.4</v>
      </c>
      <c r="Q74" s="10" t="s">
        <v>1037</v>
      </c>
      <c r="R74" s="13" t="s">
        <v>1038</v>
      </c>
      <c r="S74" s="13" t="s">
        <v>1039</v>
      </c>
      <c r="T74" s="10" t="s">
        <v>182</v>
      </c>
      <c r="U74" s="10" t="s">
        <v>1040</v>
      </c>
      <c r="V74" s="10">
        <v>36777814</v>
      </c>
      <c r="W74" s="10" t="s">
        <v>157</v>
      </c>
      <c r="X74" s="10" t="s">
        <v>490</v>
      </c>
      <c r="Y74" s="10" t="s">
        <v>1041</v>
      </c>
      <c r="Z74" s="10" t="s">
        <v>638</v>
      </c>
      <c r="AA74" s="10" t="s">
        <v>1042</v>
      </c>
      <c r="AB74" s="10" t="s">
        <v>1043</v>
      </c>
      <c r="AC74" s="10" t="s">
        <v>640</v>
      </c>
      <c r="AD74" s="10">
        <v>33</v>
      </c>
      <c r="AG74" s="14" t="str">
        <f t="shared" si="1"/>
        <v>Черкаська обл., Лисянка, площа Миру, 33</v>
      </c>
      <c r="AH74" s="10" t="str">
        <f t="shared" si="2"/>
        <v xml:space="preserve">Лисянський район, </v>
      </c>
      <c r="AI74" s="10" t="str">
        <f t="shared" si="3"/>
        <v>Черкаська обл., Лисянський район, селище міського типу Лисянка, площа Миру, 33</v>
      </c>
      <c r="AJ74" s="10" t="s">
        <v>163</v>
      </c>
      <c r="AK74" s="15">
        <v>42317</v>
      </c>
      <c r="AL74" s="10" t="s">
        <v>164</v>
      </c>
      <c r="AM74" s="14" t="str">
        <f t="shared" si="4"/>
        <v>2 рік/років, 0 місяць/місяців, 364 день/днів</v>
      </c>
      <c r="AP74" s="10">
        <v>2</v>
      </c>
      <c r="AQ74" s="10">
        <v>0</v>
      </c>
      <c r="AR74" s="10">
        <v>364</v>
      </c>
      <c r="AS74" s="10" t="s">
        <v>165</v>
      </c>
      <c r="BA74" s="10" t="s">
        <v>166</v>
      </c>
      <c r="BB74" s="16">
        <v>1498</v>
      </c>
      <c r="BC74" s="16">
        <v>412.14</v>
      </c>
      <c r="BD74" s="17">
        <f t="shared" si="5"/>
        <v>0.27512683578104136</v>
      </c>
      <c r="BE74" s="16">
        <f t="shared" si="6"/>
        <v>4.1213999999999995</v>
      </c>
      <c r="BF74" s="10" t="str">
        <f t="shared" si="9"/>
        <v>не потрібна</v>
      </c>
      <c r="BG74" s="10" t="s">
        <v>165</v>
      </c>
      <c r="BH74" s="12"/>
      <c r="BI74" s="23"/>
      <c r="BJ74" s="23"/>
      <c r="BK74" s="23"/>
      <c r="BR74" s="10" t="s">
        <v>193</v>
      </c>
      <c r="BV74" s="10" t="s">
        <v>194</v>
      </c>
      <c r="CB74" s="10" t="s">
        <v>1044</v>
      </c>
      <c r="CD74" s="10" t="s">
        <v>165</v>
      </c>
      <c r="CH74" s="15">
        <v>43893</v>
      </c>
      <c r="CI74" s="10" t="s">
        <v>1045</v>
      </c>
      <c r="CJ74" s="10" t="s">
        <v>169</v>
      </c>
      <c r="CM74" s="20">
        <v>43866</v>
      </c>
      <c r="CN74" s="10" t="s">
        <v>1046</v>
      </c>
      <c r="CO74" s="15">
        <v>43895</v>
      </c>
      <c r="CP74" s="10" t="s">
        <v>1047</v>
      </c>
      <c r="CS74" s="10" t="s">
        <v>165</v>
      </c>
      <c r="CV74" s="10" t="s">
        <v>172</v>
      </c>
      <c r="CW74" s="10" t="s">
        <v>172</v>
      </c>
      <c r="CX74" s="10" t="s">
        <v>172</v>
      </c>
      <c r="CY74" s="10" t="s">
        <v>172</v>
      </c>
      <c r="CZ74" s="10" t="s">
        <v>172</v>
      </c>
      <c r="DA74" s="10" t="s">
        <v>172</v>
      </c>
      <c r="DB74" s="10" t="s">
        <v>172</v>
      </c>
      <c r="DC74" s="10" t="s">
        <v>172</v>
      </c>
      <c r="DD74" s="10" t="s">
        <v>172</v>
      </c>
      <c r="DE74" s="10" t="s">
        <v>172</v>
      </c>
      <c r="DF74" s="10" t="s">
        <v>172</v>
      </c>
      <c r="DG74" s="10" t="s">
        <v>172</v>
      </c>
      <c r="DH74" s="10" t="s">
        <v>172</v>
      </c>
      <c r="DI74" s="10" t="s">
        <v>172</v>
      </c>
      <c r="DJ74" s="10" t="s">
        <v>224</v>
      </c>
      <c r="DL74" s="10" t="s">
        <v>663</v>
      </c>
      <c r="DM74" s="10" t="s">
        <v>663</v>
      </c>
      <c r="DN74" s="10" t="s">
        <v>663</v>
      </c>
      <c r="DO74" s="10" t="s">
        <v>663</v>
      </c>
      <c r="DP74" s="10" t="s">
        <v>663</v>
      </c>
      <c r="DQ74" s="10" t="s">
        <v>663</v>
      </c>
      <c r="DR74" s="10">
        <v>33</v>
      </c>
      <c r="DS74" s="10" t="s">
        <v>230</v>
      </c>
      <c r="DU74" s="10" t="s">
        <v>165</v>
      </c>
      <c r="EF74" s="10" t="s">
        <v>204</v>
      </c>
      <c r="EG74" s="13" t="s">
        <v>1048</v>
      </c>
      <c r="EK74" s="10" t="s">
        <v>174</v>
      </c>
    </row>
    <row r="75" spans="1:141" ht="12.75">
      <c r="A75" s="10">
        <v>73</v>
      </c>
      <c r="B75" s="10">
        <v>5072</v>
      </c>
      <c r="D75" s="11">
        <v>44061.786219942129</v>
      </c>
      <c r="E75" s="10" t="s">
        <v>482</v>
      </c>
      <c r="F75" s="10" t="s">
        <v>443</v>
      </c>
      <c r="G75" s="10" t="s">
        <v>483</v>
      </c>
      <c r="H75" s="10" t="s">
        <v>149</v>
      </c>
      <c r="I75" s="10" t="s">
        <v>150</v>
      </c>
      <c r="J75" s="10" t="s">
        <v>177</v>
      </c>
      <c r="K75" s="10" t="s">
        <v>178</v>
      </c>
      <c r="L75" s="10">
        <v>1</v>
      </c>
      <c r="M75" s="10">
        <v>949.3</v>
      </c>
      <c r="N75" s="10">
        <v>31</v>
      </c>
      <c r="O75" s="10">
        <v>31</v>
      </c>
      <c r="Q75" s="10" t="s">
        <v>1049</v>
      </c>
      <c r="R75" s="13" t="s">
        <v>1050</v>
      </c>
      <c r="S75" s="13" t="s">
        <v>1051</v>
      </c>
      <c r="T75" s="10" t="s">
        <v>182</v>
      </c>
      <c r="U75" s="10" t="s">
        <v>1040</v>
      </c>
      <c r="V75" s="10">
        <v>36777814</v>
      </c>
      <c r="W75" s="10" t="s">
        <v>157</v>
      </c>
      <c r="X75" s="10" t="s">
        <v>490</v>
      </c>
      <c r="Y75" s="10" t="s">
        <v>1041</v>
      </c>
      <c r="Z75" s="10" t="s">
        <v>638</v>
      </c>
      <c r="AA75" s="10" t="s">
        <v>1042</v>
      </c>
      <c r="AB75" s="10" t="s">
        <v>1043</v>
      </c>
      <c r="AC75" s="10" t="s">
        <v>640</v>
      </c>
      <c r="AD75" s="10">
        <v>33</v>
      </c>
      <c r="AG75" s="14" t="str">
        <f t="shared" si="1"/>
        <v>Черкаська обл., Лисянка, площа Миру, 33</v>
      </c>
      <c r="AH75" s="10" t="str">
        <f t="shared" si="2"/>
        <v xml:space="preserve">Лисянський район, </v>
      </c>
      <c r="AI75" s="10" t="str">
        <f t="shared" si="3"/>
        <v>Черкаська обл., Лисянський район, селище міського типу Лисянка, площа Миру, 33</v>
      </c>
      <c r="AJ75" s="10" t="s">
        <v>163</v>
      </c>
      <c r="AK75" s="15">
        <v>42317</v>
      </c>
      <c r="AL75" s="10" t="s">
        <v>164</v>
      </c>
      <c r="AM75" s="14" t="str">
        <f t="shared" si="4"/>
        <v>2 рік/років, 0 місяць/місяців, 364 день/днів</v>
      </c>
      <c r="AP75" s="10">
        <v>2</v>
      </c>
      <c r="AQ75" s="10">
        <v>0</v>
      </c>
      <c r="AR75" s="10">
        <v>364</v>
      </c>
      <c r="AS75" s="10" t="s">
        <v>165</v>
      </c>
      <c r="BA75" s="10" t="s">
        <v>166</v>
      </c>
      <c r="BB75" s="16">
        <v>9729.1200000000008</v>
      </c>
      <c r="BC75" s="16">
        <v>2819.89</v>
      </c>
      <c r="BD75" s="17">
        <f t="shared" si="5"/>
        <v>0.28984019109641979</v>
      </c>
      <c r="BE75" s="16">
        <f t="shared" si="6"/>
        <v>28.198899999999998</v>
      </c>
      <c r="BF75" s="10" t="str">
        <f t="shared" si="9"/>
        <v>не потрібна</v>
      </c>
      <c r="BG75" s="10" t="s">
        <v>165</v>
      </c>
      <c r="BH75" s="12"/>
      <c r="BI75" s="23"/>
      <c r="BJ75" s="23"/>
      <c r="BK75" s="23"/>
      <c r="BR75" s="10" t="s">
        <v>193</v>
      </c>
      <c r="BV75" s="10" t="s">
        <v>194</v>
      </c>
      <c r="CB75" s="10" t="s">
        <v>1044</v>
      </c>
      <c r="CD75" s="10" t="s">
        <v>165</v>
      </c>
      <c r="CH75" s="15">
        <v>43945</v>
      </c>
      <c r="CI75" s="10" t="s">
        <v>1052</v>
      </c>
      <c r="CJ75" s="10" t="s">
        <v>169</v>
      </c>
      <c r="CM75" s="20">
        <v>43934</v>
      </c>
      <c r="CN75" s="10" t="s">
        <v>1053</v>
      </c>
      <c r="CO75" s="15">
        <v>43957</v>
      </c>
      <c r="CP75" s="10" t="s">
        <v>1054</v>
      </c>
      <c r="CS75" s="10" t="s">
        <v>169</v>
      </c>
      <c r="CT75" s="10">
        <v>220</v>
      </c>
      <c r="CU75" s="10" t="s">
        <v>223</v>
      </c>
      <c r="CV75" s="10" t="s">
        <v>202</v>
      </c>
      <c r="CW75" s="10" t="s">
        <v>202</v>
      </c>
      <c r="CX75" s="10" t="s">
        <v>202</v>
      </c>
      <c r="CY75" s="10" t="s">
        <v>172</v>
      </c>
      <c r="CZ75" s="10" t="s">
        <v>172</v>
      </c>
      <c r="DA75" s="10" t="s">
        <v>172</v>
      </c>
      <c r="DB75" s="10" t="s">
        <v>172</v>
      </c>
      <c r="DC75" s="10" t="s">
        <v>172</v>
      </c>
      <c r="DD75" s="10" t="s">
        <v>172</v>
      </c>
      <c r="DE75" s="10" t="s">
        <v>172</v>
      </c>
      <c r="DF75" s="10" t="s">
        <v>172</v>
      </c>
      <c r="DG75" s="10" t="s">
        <v>172</v>
      </c>
      <c r="DH75" s="10" t="s">
        <v>172</v>
      </c>
      <c r="DI75" s="10" t="s">
        <v>172</v>
      </c>
      <c r="DJ75" s="10" t="s">
        <v>224</v>
      </c>
      <c r="DL75" s="10">
        <v>71131000316</v>
      </c>
      <c r="DM75" s="10" t="s">
        <v>663</v>
      </c>
      <c r="DN75" s="10">
        <v>12</v>
      </c>
      <c r="DO75" s="10" t="s">
        <v>663</v>
      </c>
      <c r="DP75" s="10" t="s">
        <v>1055</v>
      </c>
      <c r="DQ75" s="10" t="s">
        <v>663</v>
      </c>
      <c r="DR75" s="10">
        <v>33</v>
      </c>
      <c r="DS75" s="10" t="s">
        <v>230</v>
      </c>
      <c r="DU75" s="10" t="s">
        <v>165</v>
      </c>
      <c r="EF75" s="10" t="s">
        <v>204</v>
      </c>
      <c r="EG75" s="13" t="s">
        <v>1056</v>
      </c>
      <c r="EK75" s="10" t="s">
        <v>174</v>
      </c>
    </row>
    <row r="76" spans="1:141" ht="12.75">
      <c r="A76" s="10">
        <v>74</v>
      </c>
      <c r="B76" s="10">
        <v>5073</v>
      </c>
      <c r="D76" s="11">
        <v>44062.407341527782</v>
      </c>
      <c r="E76" s="10" t="s">
        <v>257</v>
      </c>
      <c r="F76" s="10" t="s">
        <v>258</v>
      </c>
      <c r="G76" s="10" t="s">
        <v>259</v>
      </c>
      <c r="H76" s="10" t="s">
        <v>149</v>
      </c>
      <c r="I76" s="10" t="s">
        <v>150</v>
      </c>
      <c r="J76" s="10" t="s">
        <v>177</v>
      </c>
      <c r="K76" s="10" t="s">
        <v>178</v>
      </c>
      <c r="L76" s="10" t="s">
        <v>1057</v>
      </c>
      <c r="M76" s="10">
        <v>20742</v>
      </c>
      <c r="N76" s="10">
        <v>1</v>
      </c>
      <c r="O76" s="10">
        <v>1</v>
      </c>
      <c r="Q76" s="10" t="s">
        <v>1058</v>
      </c>
      <c r="R76" s="13" t="s">
        <v>1059</v>
      </c>
      <c r="S76" s="13" t="s">
        <v>1060</v>
      </c>
      <c r="T76" s="10" t="s">
        <v>182</v>
      </c>
      <c r="U76" s="10" t="s">
        <v>1061</v>
      </c>
      <c r="V76" s="18" t="s">
        <v>569</v>
      </c>
      <c r="W76" s="10" t="s">
        <v>311</v>
      </c>
      <c r="X76" s="10" t="s">
        <v>266</v>
      </c>
      <c r="Z76" s="10" t="s">
        <v>159</v>
      </c>
      <c r="AA76" s="10" t="s">
        <v>267</v>
      </c>
      <c r="AB76" s="10" t="s">
        <v>289</v>
      </c>
      <c r="AC76" s="10" t="s">
        <v>1062</v>
      </c>
      <c r="AD76" s="10">
        <v>1</v>
      </c>
      <c r="AE76" s="10" t="s">
        <v>1063</v>
      </c>
      <c r="AG76" s="14" t="str">
        <f t="shared" si="1"/>
        <v>м. Київ, Київ, проспект Любомира Гузара (космонавта Комарова), 1</v>
      </c>
      <c r="AH76" s="10" t="str">
        <f t="shared" si="2"/>
        <v/>
      </c>
      <c r="AI76" s="10" t="str">
        <f t="shared" si="3"/>
        <v>м. Київ, місто Київ, проспект Любомира Гузара (космонавта Комарова), 1</v>
      </c>
      <c r="AJ76" s="10" t="s">
        <v>270</v>
      </c>
      <c r="AK76" s="15"/>
      <c r="AL76" s="10" t="s">
        <v>164</v>
      </c>
      <c r="AM76" s="14" t="str">
        <f t="shared" si="4"/>
        <v>2 рік/років, 11 місяць/місяців, 0 день/днів</v>
      </c>
      <c r="AP76" s="10">
        <v>2</v>
      </c>
      <c r="AQ76" s="10">
        <v>11</v>
      </c>
      <c r="AR76" s="10">
        <v>0</v>
      </c>
      <c r="AS76" s="10" t="s">
        <v>165</v>
      </c>
      <c r="BA76" s="10" t="s">
        <v>166</v>
      </c>
      <c r="BB76" s="16">
        <v>289</v>
      </c>
      <c r="BC76" s="16">
        <v>289</v>
      </c>
      <c r="BD76" s="17">
        <f t="shared" si="5"/>
        <v>1</v>
      </c>
      <c r="BE76" s="16">
        <f t="shared" si="6"/>
        <v>2.89</v>
      </c>
      <c r="BF76" s="10" t="str">
        <f t="shared" si="9"/>
        <v>не потрібна</v>
      </c>
      <c r="BG76" s="10" t="s">
        <v>169</v>
      </c>
      <c r="BH76" s="16">
        <v>20000</v>
      </c>
      <c r="BI76" s="15">
        <v>43799</v>
      </c>
      <c r="BJ76" s="15">
        <v>43845</v>
      </c>
      <c r="BK76" s="15">
        <v>43845</v>
      </c>
      <c r="BR76" s="10" t="s">
        <v>193</v>
      </c>
      <c r="BV76" s="10" t="s">
        <v>242</v>
      </c>
      <c r="BY76" s="10" t="s">
        <v>317</v>
      </c>
      <c r="BZ76" s="10" t="s">
        <v>169</v>
      </c>
      <c r="CA76" s="10" t="s">
        <v>1064</v>
      </c>
      <c r="CD76" s="10" t="s">
        <v>165</v>
      </c>
      <c r="CH76" s="15">
        <v>43615</v>
      </c>
      <c r="CI76" s="10" t="s">
        <v>1065</v>
      </c>
      <c r="CJ76" s="10" t="s">
        <v>169</v>
      </c>
      <c r="CM76" s="20">
        <v>43871</v>
      </c>
      <c r="CN76" s="10" t="s">
        <v>1066</v>
      </c>
      <c r="CO76" s="15">
        <v>44045</v>
      </c>
      <c r="CP76" s="10">
        <v>428</v>
      </c>
      <c r="CS76" s="10" t="s">
        <v>169</v>
      </c>
      <c r="CT76" s="10">
        <v>16</v>
      </c>
      <c r="CU76" s="10" t="s">
        <v>273</v>
      </c>
      <c r="CV76" s="10" t="s">
        <v>202</v>
      </c>
      <c r="CW76" s="10" t="s">
        <v>202</v>
      </c>
      <c r="CX76" s="10" t="s">
        <v>172</v>
      </c>
      <c r="CY76" s="10" t="s">
        <v>202</v>
      </c>
      <c r="CZ76" s="10" t="s">
        <v>172</v>
      </c>
      <c r="DA76" s="10" t="s">
        <v>172</v>
      </c>
      <c r="DB76" s="10" t="s">
        <v>172</v>
      </c>
      <c r="DC76" s="10" t="s">
        <v>172</v>
      </c>
      <c r="DD76" s="10" t="s">
        <v>202</v>
      </c>
      <c r="DE76" s="10" t="s">
        <v>172</v>
      </c>
      <c r="DF76" s="10" t="s">
        <v>172</v>
      </c>
      <c r="DG76" s="10" t="s">
        <v>172</v>
      </c>
      <c r="DH76" s="10" t="s">
        <v>172</v>
      </c>
      <c r="DI76" s="10" t="s">
        <v>172</v>
      </c>
      <c r="DJ76" s="21" t="s">
        <v>165</v>
      </c>
      <c r="DT76" s="13" t="s">
        <v>1067</v>
      </c>
      <c r="DU76" s="10" t="s">
        <v>165</v>
      </c>
      <c r="EF76" s="10" t="s">
        <v>165</v>
      </c>
      <c r="EK76" s="10" t="s">
        <v>174</v>
      </c>
    </row>
    <row r="77" spans="1:141" ht="12.75">
      <c r="A77" s="10">
        <v>75</v>
      </c>
      <c r="B77" s="10">
        <v>5074</v>
      </c>
      <c r="D77" s="11">
        <v>44062.423844259261</v>
      </c>
      <c r="E77" s="10" t="s">
        <v>257</v>
      </c>
      <c r="F77" s="10" t="s">
        <v>258</v>
      </c>
      <c r="G77" s="10" t="s">
        <v>259</v>
      </c>
      <c r="H77" s="10" t="s">
        <v>149</v>
      </c>
      <c r="I77" s="10" t="s">
        <v>150</v>
      </c>
      <c r="J77" s="10" t="s">
        <v>177</v>
      </c>
      <c r="K77" s="10" t="s">
        <v>178</v>
      </c>
      <c r="L77" s="10" t="s">
        <v>1057</v>
      </c>
      <c r="M77" s="10">
        <v>10331</v>
      </c>
      <c r="N77" s="10">
        <v>2</v>
      </c>
      <c r="O77" s="10">
        <v>2</v>
      </c>
      <c r="Q77" s="10" t="s">
        <v>1058</v>
      </c>
      <c r="R77" s="13" t="s">
        <v>1068</v>
      </c>
      <c r="S77" s="13" t="s">
        <v>1069</v>
      </c>
      <c r="T77" s="10" t="s">
        <v>182</v>
      </c>
      <c r="U77" s="10" t="s">
        <v>1061</v>
      </c>
      <c r="V77" s="18" t="s">
        <v>569</v>
      </c>
      <c r="W77" s="10" t="s">
        <v>311</v>
      </c>
      <c r="X77" s="10" t="s">
        <v>266</v>
      </c>
      <c r="Z77" s="10" t="s">
        <v>159</v>
      </c>
      <c r="AA77" s="10" t="s">
        <v>267</v>
      </c>
      <c r="AB77" s="10" t="s">
        <v>289</v>
      </c>
      <c r="AC77" s="10" t="s">
        <v>1070</v>
      </c>
      <c r="AD77" s="10">
        <v>1</v>
      </c>
      <c r="AE77" s="10" t="s">
        <v>1071</v>
      </c>
      <c r="AG77" s="14" t="str">
        <f t="shared" si="1"/>
        <v>м. Київ, Київ, проспект Любомира Гузара, 1</v>
      </c>
      <c r="AH77" s="10" t="str">
        <f t="shared" si="2"/>
        <v/>
      </c>
      <c r="AI77" s="10" t="str">
        <f t="shared" si="3"/>
        <v>м. Київ, місто Київ, проспект Любомира Гузара, 1</v>
      </c>
      <c r="AJ77" s="10" t="s">
        <v>270</v>
      </c>
      <c r="AK77" s="15"/>
      <c r="AL77" s="10" t="s">
        <v>164</v>
      </c>
      <c r="AM77" s="14" t="str">
        <f t="shared" si="4"/>
        <v>2 рік/років, 11 місяць/місяців, 0 день/днів</v>
      </c>
      <c r="AP77" s="10">
        <v>2</v>
      </c>
      <c r="AQ77" s="10">
        <v>11</v>
      </c>
      <c r="AR77" s="10">
        <v>0</v>
      </c>
      <c r="AS77" s="10" t="s">
        <v>165</v>
      </c>
      <c r="BA77" s="10" t="s">
        <v>166</v>
      </c>
      <c r="BB77" s="16">
        <v>156</v>
      </c>
      <c r="BC77" s="16">
        <v>156</v>
      </c>
      <c r="BD77" s="17">
        <f t="shared" si="5"/>
        <v>1</v>
      </c>
      <c r="BE77" s="16">
        <f t="shared" si="6"/>
        <v>1.56</v>
      </c>
      <c r="BF77" s="10" t="str">
        <f t="shared" si="9"/>
        <v>не потрібна</v>
      </c>
      <c r="BG77" s="10" t="s">
        <v>169</v>
      </c>
      <c r="BH77" s="16">
        <v>40630</v>
      </c>
      <c r="BI77" s="15">
        <v>43799</v>
      </c>
      <c r="BJ77" s="15">
        <v>43845</v>
      </c>
      <c r="BK77" s="15">
        <v>43845</v>
      </c>
      <c r="BR77" s="10" t="s">
        <v>193</v>
      </c>
      <c r="BV77" s="10" t="s">
        <v>242</v>
      </c>
      <c r="BY77" s="10" t="s">
        <v>317</v>
      </c>
      <c r="BZ77" s="10" t="s">
        <v>169</v>
      </c>
      <c r="CA77" s="10" t="s">
        <v>1072</v>
      </c>
      <c r="CD77" s="10" t="s">
        <v>165</v>
      </c>
      <c r="CH77" s="15">
        <v>43614</v>
      </c>
      <c r="CI77" s="10" t="s">
        <v>1073</v>
      </c>
      <c r="CJ77" s="10" t="s">
        <v>169</v>
      </c>
      <c r="CM77" s="20">
        <v>43840</v>
      </c>
      <c r="CN77" s="10" t="s">
        <v>1066</v>
      </c>
      <c r="CO77" s="15">
        <v>44048</v>
      </c>
      <c r="CP77" s="10">
        <v>428</v>
      </c>
      <c r="CS77" s="10" t="s">
        <v>169</v>
      </c>
      <c r="CT77" s="10">
        <v>16</v>
      </c>
      <c r="CU77" s="10" t="s">
        <v>273</v>
      </c>
      <c r="CV77" s="10" t="s">
        <v>202</v>
      </c>
      <c r="CW77" s="10" t="s">
        <v>202</v>
      </c>
      <c r="CX77" s="10" t="s">
        <v>172</v>
      </c>
      <c r="CY77" s="10" t="s">
        <v>202</v>
      </c>
      <c r="CZ77" s="10" t="s">
        <v>172</v>
      </c>
      <c r="DA77" s="10" t="s">
        <v>172</v>
      </c>
      <c r="DB77" s="10" t="s">
        <v>172</v>
      </c>
      <c r="DC77" s="10" t="s">
        <v>172</v>
      </c>
      <c r="DD77" s="10" t="s">
        <v>202</v>
      </c>
      <c r="DE77" s="10" t="s">
        <v>172</v>
      </c>
      <c r="DF77" s="10" t="s">
        <v>172</v>
      </c>
      <c r="DG77" s="10" t="s">
        <v>172</v>
      </c>
      <c r="DH77" s="10" t="s">
        <v>172</v>
      </c>
      <c r="DI77" s="10" t="s">
        <v>172</v>
      </c>
      <c r="DJ77" s="21" t="s">
        <v>165</v>
      </c>
      <c r="DT77" s="13" t="s">
        <v>1074</v>
      </c>
      <c r="DU77" s="10" t="s">
        <v>165</v>
      </c>
      <c r="EF77" s="10" t="s">
        <v>165</v>
      </c>
      <c r="EK77" s="10" t="s">
        <v>174</v>
      </c>
    </row>
    <row r="78" spans="1:141" ht="12.75">
      <c r="A78" s="10">
        <v>76</v>
      </c>
      <c r="B78" s="10">
        <v>5075</v>
      </c>
      <c r="D78" s="11">
        <v>44062.439272372685</v>
      </c>
      <c r="E78" s="10" t="s">
        <v>501</v>
      </c>
      <c r="F78" s="10" t="s">
        <v>207</v>
      </c>
      <c r="G78" s="10" t="s">
        <v>502</v>
      </c>
      <c r="H78" s="10" t="s">
        <v>149</v>
      </c>
      <c r="I78" s="10" t="s">
        <v>150</v>
      </c>
      <c r="J78" s="10" t="s">
        <v>177</v>
      </c>
      <c r="K78" s="10" t="s">
        <v>178</v>
      </c>
      <c r="L78" s="10">
        <v>1</v>
      </c>
      <c r="M78" s="10">
        <v>1003.7</v>
      </c>
      <c r="N78" s="10">
        <v>98.1</v>
      </c>
      <c r="O78" s="10">
        <v>98.1</v>
      </c>
      <c r="Q78" s="10" t="s">
        <v>1075</v>
      </c>
      <c r="R78" s="13" t="s">
        <v>1076</v>
      </c>
      <c r="S78" s="13" t="s">
        <v>1077</v>
      </c>
      <c r="T78" s="10" t="s">
        <v>212</v>
      </c>
      <c r="U78" s="10" t="s">
        <v>1078</v>
      </c>
      <c r="V78" s="18" t="s">
        <v>1079</v>
      </c>
      <c r="W78" s="10" t="s">
        <v>1080</v>
      </c>
      <c r="X78" s="10" t="s">
        <v>507</v>
      </c>
      <c r="Z78" s="10" t="s">
        <v>159</v>
      </c>
      <c r="AA78" s="10" t="s">
        <v>554</v>
      </c>
      <c r="AB78" s="10" t="s">
        <v>1043</v>
      </c>
      <c r="AC78" s="10" t="s">
        <v>1081</v>
      </c>
      <c r="AD78" s="10">
        <v>3</v>
      </c>
      <c r="AF78" s="10" t="s">
        <v>1082</v>
      </c>
      <c r="AG78" s="14" t="str">
        <f t="shared" si="1"/>
        <v>50.911403, 34.802275</v>
      </c>
      <c r="AH78" s="10" t="str">
        <f t="shared" si="2"/>
        <v/>
      </c>
      <c r="AI78" s="10" t="str">
        <f t="shared" si="3"/>
        <v>Сумська обл., місто Суми, площа Незалежності, 3</v>
      </c>
      <c r="AJ78" s="10" t="s">
        <v>163</v>
      </c>
      <c r="AK78" s="15">
        <v>43075</v>
      </c>
      <c r="AL78" s="10">
        <v>5</v>
      </c>
      <c r="AM78" s="14" t="str">
        <f t="shared" si="4"/>
        <v>5 років</v>
      </c>
      <c r="AS78" s="10" t="s">
        <v>165</v>
      </c>
      <c r="BA78" s="10" t="s">
        <v>166</v>
      </c>
      <c r="BB78" s="16">
        <v>201583.85</v>
      </c>
      <c r="BC78" s="16">
        <v>55763.839999999997</v>
      </c>
      <c r="BD78" s="17">
        <f t="shared" si="5"/>
        <v>0.27662850967475816</v>
      </c>
      <c r="BE78" s="16">
        <f t="shared" si="6"/>
        <v>557.63839999999993</v>
      </c>
      <c r="BF78" s="10" t="str">
        <f t="shared" si="9"/>
        <v>не потрібна</v>
      </c>
      <c r="BG78" s="10" t="s">
        <v>165</v>
      </c>
      <c r="BH78" s="12"/>
      <c r="BI78" s="23"/>
      <c r="BJ78" s="23"/>
      <c r="BK78" s="23"/>
      <c r="BR78" s="10" t="s">
        <v>193</v>
      </c>
      <c r="BV78" s="10" t="s">
        <v>194</v>
      </c>
      <c r="CB78" s="10" t="s">
        <v>1083</v>
      </c>
      <c r="CD78" s="10" t="s">
        <v>165</v>
      </c>
      <c r="CH78" s="15">
        <v>43901</v>
      </c>
      <c r="CI78" s="10" t="s">
        <v>1084</v>
      </c>
      <c r="CJ78" s="10" t="s">
        <v>169</v>
      </c>
      <c r="CM78" s="20">
        <v>43957</v>
      </c>
      <c r="CN78" s="10" t="s">
        <v>1085</v>
      </c>
      <c r="CO78" s="15">
        <v>43971</v>
      </c>
      <c r="CP78" s="10">
        <v>679</v>
      </c>
      <c r="CS78" s="10" t="s">
        <v>169</v>
      </c>
      <c r="CT78" s="10">
        <v>44</v>
      </c>
      <c r="CU78" s="10" t="s">
        <v>201</v>
      </c>
      <c r="CV78" s="10" t="s">
        <v>202</v>
      </c>
      <c r="CW78" s="10" t="s">
        <v>202</v>
      </c>
      <c r="CX78" s="10" t="s">
        <v>172</v>
      </c>
      <c r="CY78" s="10" t="s">
        <v>202</v>
      </c>
      <c r="CZ78" s="10" t="s">
        <v>172</v>
      </c>
      <c r="DA78" s="10" t="s">
        <v>172</v>
      </c>
      <c r="DB78" s="10" t="s">
        <v>202</v>
      </c>
      <c r="DC78" s="10" t="s">
        <v>172</v>
      </c>
      <c r="DD78" s="10" t="s">
        <v>202</v>
      </c>
      <c r="DE78" s="10" t="s">
        <v>172</v>
      </c>
      <c r="DF78" s="10" t="s">
        <v>172</v>
      </c>
      <c r="DG78" s="10" t="s">
        <v>172</v>
      </c>
      <c r="DH78" s="10" t="s">
        <v>202</v>
      </c>
      <c r="DI78" s="10" t="s">
        <v>172</v>
      </c>
      <c r="DJ78" s="10" t="s">
        <v>224</v>
      </c>
      <c r="DK78" s="13" t="s">
        <v>1086</v>
      </c>
      <c r="DL78" s="10" t="s">
        <v>1087</v>
      </c>
      <c r="DM78" s="10" t="s">
        <v>518</v>
      </c>
      <c r="DN78" s="10" t="s">
        <v>1088</v>
      </c>
      <c r="DO78" s="10" t="s">
        <v>518</v>
      </c>
      <c r="DP78" s="10" t="s">
        <v>518</v>
      </c>
      <c r="DQ78" s="10" t="s">
        <v>1087</v>
      </c>
      <c r="DR78" s="10" t="s">
        <v>1087</v>
      </c>
      <c r="DS78" s="10" t="s">
        <v>230</v>
      </c>
      <c r="DU78" s="10" t="s">
        <v>165</v>
      </c>
      <c r="EF78" s="10" t="s">
        <v>165</v>
      </c>
      <c r="EK78" s="10" t="s">
        <v>174</v>
      </c>
    </row>
    <row r="79" spans="1:141" ht="12.75">
      <c r="A79" s="10">
        <v>77</v>
      </c>
      <c r="B79" s="10">
        <v>5076</v>
      </c>
      <c r="D79" s="11">
        <v>44062.464323761575</v>
      </c>
      <c r="E79" s="10" t="s">
        <v>501</v>
      </c>
      <c r="F79" s="10" t="s">
        <v>207</v>
      </c>
      <c r="G79" s="10" t="s">
        <v>502</v>
      </c>
      <c r="H79" s="10" t="s">
        <v>149</v>
      </c>
      <c r="I79" s="10" t="s">
        <v>150</v>
      </c>
      <c r="J79" s="10" t="s">
        <v>177</v>
      </c>
      <c r="K79" s="10" t="s">
        <v>178</v>
      </c>
      <c r="L79" s="10">
        <v>1</v>
      </c>
      <c r="M79" s="10">
        <v>1351.6</v>
      </c>
      <c r="N79" s="10">
        <v>134.4</v>
      </c>
      <c r="O79" s="10">
        <v>134.4</v>
      </c>
      <c r="Q79" s="10" t="s">
        <v>1089</v>
      </c>
      <c r="R79" s="13" t="s">
        <v>1090</v>
      </c>
      <c r="S79" s="13" t="s">
        <v>1091</v>
      </c>
      <c r="T79" s="10" t="s">
        <v>182</v>
      </c>
      <c r="U79" s="10" t="s">
        <v>1092</v>
      </c>
      <c r="V79" s="10">
        <v>37344688</v>
      </c>
      <c r="W79" s="10" t="s">
        <v>157</v>
      </c>
      <c r="X79" s="10" t="s">
        <v>507</v>
      </c>
      <c r="Y79" s="10" t="s">
        <v>1093</v>
      </c>
      <c r="Z79" s="10" t="s">
        <v>159</v>
      </c>
      <c r="AA79" s="10" t="s">
        <v>1094</v>
      </c>
      <c r="AB79" s="10" t="s">
        <v>161</v>
      </c>
      <c r="AC79" s="10" t="s">
        <v>1095</v>
      </c>
      <c r="AD79" s="10">
        <v>2</v>
      </c>
      <c r="AF79" s="10" t="s">
        <v>1096</v>
      </c>
      <c r="AG79" s="14" t="str">
        <f t="shared" si="1"/>
        <v>50.469310, 34.956442</v>
      </c>
      <c r="AH79" s="10" t="str">
        <f t="shared" si="2"/>
        <v xml:space="preserve">Тростянецький район, </v>
      </c>
      <c r="AI79" s="10" t="str">
        <f t="shared" si="3"/>
        <v>Сумська обл., Тростянецький район, місто Тростянець, вулиця Вознесенська, 2</v>
      </c>
      <c r="AJ79" s="10" t="s">
        <v>163</v>
      </c>
      <c r="AK79" s="15">
        <v>41362</v>
      </c>
      <c r="AL79" s="10">
        <v>5</v>
      </c>
      <c r="AM79" s="14" t="str">
        <f t="shared" si="4"/>
        <v>5 років</v>
      </c>
      <c r="AS79" s="10" t="s">
        <v>165</v>
      </c>
      <c r="BA79" s="10" t="s">
        <v>166</v>
      </c>
      <c r="BB79" s="16">
        <v>1133004</v>
      </c>
      <c r="BC79" s="16">
        <v>519559.6</v>
      </c>
      <c r="BD79" s="17">
        <f t="shared" si="5"/>
        <v>0.4585681956992208</v>
      </c>
      <c r="BE79" s="16">
        <f t="shared" si="6"/>
        <v>5195.5959999999995</v>
      </c>
      <c r="BF79" s="10" t="str">
        <f t="shared" si="9"/>
        <v>не потрібна</v>
      </c>
      <c r="BG79" s="10" t="s">
        <v>165</v>
      </c>
      <c r="BH79" s="12"/>
      <c r="BI79" s="23"/>
      <c r="BJ79" s="23"/>
      <c r="BK79" s="23"/>
      <c r="BR79" s="10" t="s">
        <v>167</v>
      </c>
      <c r="CD79" s="10" t="s">
        <v>165</v>
      </c>
      <c r="CH79" s="15">
        <v>43927</v>
      </c>
      <c r="CI79" s="10" t="s">
        <v>1097</v>
      </c>
      <c r="CJ79" s="10" t="s">
        <v>169</v>
      </c>
      <c r="CM79" s="20">
        <v>43761</v>
      </c>
      <c r="CN79" s="10" t="s">
        <v>1098</v>
      </c>
      <c r="CO79" s="15">
        <v>43956</v>
      </c>
      <c r="CP79" s="10">
        <v>607</v>
      </c>
      <c r="CS79" s="10" t="s">
        <v>169</v>
      </c>
      <c r="CT79" s="10">
        <v>14</v>
      </c>
      <c r="CU79" s="10" t="s">
        <v>273</v>
      </c>
      <c r="CV79" s="10" t="s">
        <v>202</v>
      </c>
      <c r="CW79" s="10" t="s">
        <v>202</v>
      </c>
      <c r="CX79" s="10" t="s">
        <v>202</v>
      </c>
      <c r="CY79" s="10" t="s">
        <v>172</v>
      </c>
      <c r="CZ79" s="10" t="s">
        <v>172</v>
      </c>
      <c r="DA79" s="10" t="s">
        <v>172</v>
      </c>
      <c r="DB79" s="10" t="s">
        <v>202</v>
      </c>
      <c r="DC79" s="10" t="s">
        <v>172</v>
      </c>
      <c r="DD79" s="10" t="s">
        <v>172</v>
      </c>
      <c r="DE79" s="10" t="s">
        <v>172</v>
      </c>
      <c r="DF79" s="10" t="s">
        <v>172</v>
      </c>
      <c r="DG79" s="10" t="s">
        <v>172</v>
      </c>
      <c r="DH79" s="10" t="s">
        <v>172</v>
      </c>
      <c r="DI79" s="10" t="s">
        <v>172</v>
      </c>
      <c r="DJ79" s="10" t="s">
        <v>224</v>
      </c>
      <c r="DK79" s="13" t="s">
        <v>1099</v>
      </c>
      <c r="DL79" s="10">
        <v>231111</v>
      </c>
      <c r="DM79" s="10" t="s">
        <v>518</v>
      </c>
      <c r="DN79" s="10" t="s">
        <v>1100</v>
      </c>
      <c r="DO79" s="10" t="s">
        <v>518</v>
      </c>
      <c r="DP79" s="10" t="s">
        <v>518</v>
      </c>
      <c r="DQ79" s="10" t="s">
        <v>518</v>
      </c>
      <c r="DR79" s="10" t="s">
        <v>518</v>
      </c>
      <c r="DS79" s="10" t="s">
        <v>230</v>
      </c>
      <c r="DU79" s="10" t="s">
        <v>165</v>
      </c>
      <c r="EF79" s="10" t="s">
        <v>254</v>
      </c>
      <c r="EK79" s="10" t="s">
        <v>174</v>
      </c>
    </row>
    <row r="80" spans="1:141" ht="12.75">
      <c r="A80" s="10">
        <v>78</v>
      </c>
      <c r="B80" s="10">
        <v>5077</v>
      </c>
      <c r="D80" s="11">
        <v>44062.480074641207</v>
      </c>
      <c r="E80" s="10" t="s">
        <v>501</v>
      </c>
      <c r="F80" s="10" t="s">
        <v>207</v>
      </c>
      <c r="G80" s="10" t="s">
        <v>502</v>
      </c>
      <c r="H80" s="10" t="s">
        <v>149</v>
      </c>
      <c r="I80" s="10" t="s">
        <v>150</v>
      </c>
      <c r="J80" s="10" t="s">
        <v>177</v>
      </c>
      <c r="K80" s="10" t="s">
        <v>178</v>
      </c>
      <c r="L80" s="10">
        <v>1</v>
      </c>
      <c r="M80" s="10">
        <v>1839.3</v>
      </c>
      <c r="N80" s="10">
        <v>17.3</v>
      </c>
      <c r="O80" s="10">
        <v>17.3</v>
      </c>
      <c r="Q80" s="10" t="s">
        <v>1101</v>
      </c>
      <c r="R80" s="13" t="s">
        <v>1102</v>
      </c>
      <c r="S80" s="13" t="s">
        <v>1103</v>
      </c>
      <c r="T80" s="10" t="s">
        <v>182</v>
      </c>
      <c r="U80" s="10" t="s">
        <v>1104</v>
      </c>
      <c r="V80" s="10">
        <v>37352463</v>
      </c>
      <c r="W80" s="10" t="s">
        <v>157</v>
      </c>
      <c r="X80" s="10" t="s">
        <v>507</v>
      </c>
      <c r="Y80" s="10" t="s">
        <v>1105</v>
      </c>
      <c r="Z80" s="10" t="s">
        <v>159</v>
      </c>
      <c r="AA80" s="10" t="s">
        <v>1106</v>
      </c>
      <c r="AB80" s="10" t="s">
        <v>161</v>
      </c>
      <c r="AC80" s="10" t="s">
        <v>1107</v>
      </c>
      <c r="AD80" s="10">
        <v>5</v>
      </c>
      <c r="AG80" s="14" t="str">
        <f t="shared" si="1"/>
        <v>Сумська обл., Буринь, вулиця Дем'яна Бєдного, 5</v>
      </c>
      <c r="AH80" s="10" t="str">
        <f t="shared" si="2"/>
        <v xml:space="preserve">Буринський район, </v>
      </c>
      <c r="AI80" s="10" t="str">
        <f t="shared" si="3"/>
        <v>Сумська обл., Буринський район, місто Буринь, вулиця Дем'яна Бєдного, 5</v>
      </c>
      <c r="AJ80" s="10" t="s">
        <v>163</v>
      </c>
      <c r="AK80" s="15">
        <v>41463</v>
      </c>
      <c r="AL80" s="10">
        <v>5</v>
      </c>
      <c r="AM80" s="14" t="str">
        <f t="shared" si="4"/>
        <v>5 років</v>
      </c>
      <c r="AS80" s="10" t="s">
        <v>165</v>
      </c>
      <c r="BA80" s="10" t="s">
        <v>166</v>
      </c>
      <c r="BB80" s="16">
        <v>9922</v>
      </c>
      <c r="BC80" s="16">
        <v>4680</v>
      </c>
      <c r="BD80" s="17">
        <f t="shared" si="5"/>
        <v>0.47167909695625881</v>
      </c>
      <c r="BE80" s="16">
        <f t="shared" si="6"/>
        <v>46.800000000000004</v>
      </c>
      <c r="BF80" s="10" t="str">
        <f t="shared" si="9"/>
        <v>не потрібна</v>
      </c>
      <c r="BG80" s="10" t="s">
        <v>165</v>
      </c>
      <c r="BH80" s="12"/>
      <c r="BI80" s="23"/>
      <c r="BJ80" s="23"/>
      <c r="BK80" s="23"/>
      <c r="BR80" s="10" t="s">
        <v>193</v>
      </c>
      <c r="BV80" s="10" t="s">
        <v>194</v>
      </c>
      <c r="CB80" s="10" t="s">
        <v>1108</v>
      </c>
      <c r="CC80" s="10" t="s">
        <v>1109</v>
      </c>
      <c r="CD80" s="10" t="s">
        <v>165</v>
      </c>
      <c r="CH80" s="15">
        <v>43956</v>
      </c>
      <c r="CI80" s="10" t="s">
        <v>1110</v>
      </c>
      <c r="CJ80" s="10" t="s">
        <v>169</v>
      </c>
      <c r="CM80" s="20">
        <v>43966</v>
      </c>
      <c r="CN80" s="10" t="s">
        <v>1111</v>
      </c>
      <c r="CO80" s="15">
        <v>44004</v>
      </c>
      <c r="CP80" s="10">
        <v>808</v>
      </c>
      <c r="CS80" s="10" t="s">
        <v>169</v>
      </c>
      <c r="CT80" s="10">
        <v>15</v>
      </c>
      <c r="CU80" s="10" t="s">
        <v>273</v>
      </c>
      <c r="CV80" s="10" t="s">
        <v>202</v>
      </c>
      <c r="CW80" s="10" t="s">
        <v>202</v>
      </c>
      <c r="CX80" s="10" t="s">
        <v>202</v>
      </c>
      <c r="CY80" s="10" t="s">
        <v>172</v>
      </c>
      <c r="CZ80" s="10" t="s">
        <v>172</v>
      </c>
      <c r="DA80" s="10" t="s">
        <v>172</v>
      </c>
      <c r="DB80" s="10" t="s">
        <v>202</v>
      </c>
      <c r="DC80" s="10" t="s">
        <v>172</v>
      </c>
      <c r="DD80" s="10" t="s">
        <v>172</v>
      </c>
      <c r="DE80" s="10" t="s">
        <v>172</v>
      </c>
      <c r="DF80" s="10" t="s">
        <v>172</v>
      </c>
      <c r="DG80" s="10" t="s">
        <v>172</v>
      </c>
      <c r="DH80" s="10" t="s">
        <v>172</v>
      </c>
      <c r="DI80" s="10" t="s">
        <v>172</v>
      </c>
      <c r="DJ80" s="10" t="s">
        <v>224</v>
      </c>
      <c r="DK80" s="13" t="s">
        <v>1112</v>
      </c>
      <c r="DL80" s="10">
        <v>141197</v>
      </c>
      <c r="DM80" s="10" t="s">
        <v>518</v>
      </c>
      <c r="DN80" s="10" t="s">
        <v>518</v>
      </c>
      <c r="DO80" s="10" t="s">
        <v>518</v>
      </c>
      <c r="DP80" s="10" t="s">
        <v>1113</v>
      </c>
      <c r="DQ80" s="10" t="s">
        <v>518</v>
      </c>
      <c r="DR80" s="10" t="s">
        <v>518</v>
      </c>
      <c r="DS80" s="10" t="s">
        <v>230</v>
      </c>
      <c r="DU80" s="10" t="s">
        <v>165</v>
      </c>
      <c r="EF80" s="10" t="s">
        <v>254</v>
      </c>
      <c r="EK80" s="10" t="s">
        <v>174</v>
      </c>
    </row>
    <row r="81" spans="1:142" ht="12.75">
      <c r="A81" s="10">
        <v>79</v>
      </c>
      <c r="B81" s="10">
        <v>5078</v>
      </c>
      <c r="D81" s="11">
        <v>44062.58260253472</v>
      </c>
      <c r="E81" s="10" t="s">
        <v>257</v>
      </c>
      <c r="F81" s="10" t="s">
        <v>258</v>
      </c>
      <c r="G81" s="10" t="s">
        <v>259</v>
      </c>
      <c r="H81" s="10" t="s">
        <v>149</v>
      </c>
      <c r="I81" s="10" t="s">
        <v>150</v>
      </c>
      <c r="J81" s="10" t="s">
        <v>334</v>
      </c>
      <c r="N81" s="10">
        <v>20</v>
      </c>
      <c r="O81" s="10">
        <v>20</v>
      </c>
      <c r="P81" s="10" t="s">
        <v>1114</v>
      </c>
      <c r="Q81" s="10" t="s">
        <v>1115</v>
      </c>
      <c r="R81" s="13" t="s">
        <v>1116</v>
      </c>
      <c r="S81" s="13" t="s">
        <v>1117</v>
      </c>
      <c r="T81" s="10" t="s">
        <v>182</v>
      </c>
      <c r="U81" s="10" t="s">
        <v>1118</v>
      </c>
      <c r="V81" s="18" t="s">
        <v>1119</v>
      </c>
      <c r="W81" s="10" t="s">
        <v>311</v>
      </c>
      <c r="X81" s="10" t="s">
        <v>266</v>
      </c>
      <c r="Z81" s="10" t="s">
        <v>159</v>
      </c>
      <c r="AA81" s="10" t="s">
        <v>267</v>
      </c>
      <c r="AB81" s="10" t="s">
        <v>161</v>
      </c>
      <c r="AC81" s="10" t="s">
        <v>1120</v>
      </c>
      <c r="AD81" s="10">
        <v>6</v>
      </c>
      <c r="AG81" s="14" t="str">
        <f t="shared" si="1"/>
        <v>м. Київ, Київ, вулиця Предславинська, 6</v>
      </c>
      <c r="AH81" s="10" t="str">
        <f t="shared" si="2"/>
        <v/>
      </c>
      <c r="AI81" s="10" t="str">
        <f t="shared" si="3"/>
        <v>м. Київ, місто Київ, вулиця Предславинська, 6</v>
      </c>
      <c r="AJ81" s="10" t="s">
        <v>270</v>
      </c>
      <c r="AK81" s="15"/>
      <c r="AL81" s="10">
        <v>5</v>
      </c>
      <c r="AM81" s="14" t="str">
        <f t="shared" si="4"/>
        <v>5 років</v>
      </c>
      <c r="AS81" s="10" t="s">
        <v>165</v>
      </c>
      <c r="BA81" s="10" t="s">
        <v>166</v>
      </c>
      <c r="BB81" s="16">
        <v>11341</v>
      </c>
      <c r="BC81" s="16">
        <v>11240</v>
      </c>
      <c r="BD81" s="17">
        <f t="shared" si="5"/>
        <v>0.99109425976545273</v>
      </c>
      <c r="BE81" s="16">
        <f t="shared" si="6"/>
        <v>112.4</v>
      </c>
      <c r="BF81" s="10" t="str">
        <f t="shared" si="9"/>
        <v>не потрібна</v>
      </c>
      <c r="BG81" s="10" t="s">
        <v>169</v>
      </c>
      <c r="BH81" s="16">
        <v>747610</v>
      </c>
      <c r="BI81" s="15">
        <v>43799</v>
      </c>
      <c r="BJ81" s="15">
        <v>43825</v>
      </c>
      <c r="BK81" s="15">
        <v>43825</v>
      </c>
      <c r="BR81" s="10" t="s">
        <v>193</v>
      </c>
      <c r="BV81" s="10" t="s">
        <v>242</v>
      </c>
      <c r="BY81" s="10" t="s">
        <v>317</v>
      </c>
      <c r="BZ81" s="10" t="s">
        <v>169</v>
      </c>
      <c r="CA81" s="10" t="s">
        <v>1121</v>
      </c>
      <c r="CD81" s="10" t="s">
        <v>165</v>
      </c>
      <c r="CH81" s="15">
        <v>43894</v>
      </c>
      <c r="CI81" s="10">
        <v>116</v>
      </c>
      <c r="CJ81" s="10" t="s">
        <v>169</v>
      </c>
      <c r="CM81" s="20">
        <v>43770</v>
      </c>
      <c r="CN81" s="10" t="s">
        <v>1122</v>
      </c>
      <c r="CO81" s="15">
        <v>44048</v>
      </c>
      <c r="CP81" s="10">
        <v>428</v>
      </c>
      <c r="CS81" s="10" t="s">
        <v>169</v>
      </c>
      <c r="CT81" s="10">
        <v>16</v>
      </c>
      <c r="CU81" s="10" t="s">
        <v>273</v>
      </c>
      <c r="CV81" s="10" t="s">
        <v>172</v>
      </c>
      <c r="CW81" s="10" t="s">
        <v>172</v>
      </c>
      <c r="CX81" s="10" t="s">
        <v>172</v>
      </c>
      <c r="CY81" s="10" t="s">
        <v>172</v>
      </c>
      <c r="CZ81" s="10" t="s">
        <v>172</v>
      </c>
      <c r="DA81" s="10" t="s">
        <v>172</v>
      </c>
      <c r="DB81" s="10" t="s">
        <v>172</v>
      </c>
      <c r="DC81" s="10" t="s">
        <v>172</v>
      </c>
      <c r="DD81" s="10" t="s">
        <v>172</v>
      </c>
      <c r="DE81" s="10" t="s">
        <v>172</v>
      </c>
      <c r="DF81" s="10" t="s">
        <v>172</v>
      </c>
      <c r="DG81" s="10" t="s">
        <v>172</v>
      </c>
      <c r="DH81" s="10" t="s">
        <v>172</v>
      </c>
      <c r="DI81" s="10" t="s">
        <v>172</v>
      </c>
      <c r="DJ81" s="10" t="s">
        <v>165</v>
      </c>
      <c r="DT81" s="13" t="s">
        <v>1123</v>
      </c>
      <c r="DU81" s="10" t="s">
        <v>165</v>
      </c>
      <c r="EF81" s="10" t="s">
        <v>165</v>
      </c>
      <c r="EK81" s="10" t="s">
        <v>174</v>
      </c>
    </row>
    <row r="82" spans="1:142" ht="12.75">
      <c r="A82" s="10">
        <v>80</v>
      </c>
      <c r="B82" s="10">
        <v>5079</v>
      </c>
      <c r="D82" s="11">
        <v>44062.583772395832</v>
      </c>
      <c r="E82" s="10" t="s">
        <v>442</v>
      </c>
      <c r="F82" s="10" t="s">
        <v>443</v>
      </c>
      <c r="G82" s="10" t="s">
        <v>444</v>
      </c>
      <c r="H82" s="10" t="s">
        <v>149</v>
      </c>
      <c r="I82" s="10" t="s">
        <v>150</v>
      </c>
      <c r="J82" s="10" t="s">
        <v>334</v>
      </c>
      <c r="N82" s="10">
        <v>2</v>
      </c>
      <c r="O82" s="10">
        <v>2</v>
      </c>
      <c r="P82" s="10" t="s">
        <v>1124</v>
      </c>
      <c r="Q82" s="10" t="s">
        <v>1125</v>
      </c>
      <c r="R82" s="13" t="s">
        <v>1126</v>
      </c>
      <c r="S82" s="13" t="s">
        <v>1127</v>
      </c>
      <c r="T82" s="10" t="s">
        <v>182</v>
      </c>
      <c r="U82" s="10" t="s">
        <v>473</v>
      </c>
      <c r="V82" s="10">
        <v>20572069</v>
      </c>
      <c r="W82" s="10" t="s">
        <v>474</v>
      </c>
      <c r="X82" s="10" t="s">
        <v>450</v>
      </c>
      <c r="Y82" s="10" t="s">
        <v>475</v>
      </c>
      <c r="Z82" s="10" t="s">
        <v>416</v>
      </c>
      <c r="AA82" s="10" t="s">
        <v>476</v>
      </c>
      <c r="AB82" s="10" t="s">
        <v>161</v>
      </c>
      <c r="AC82" s="10" t="s">
        <v>477</v>
      </c>
      <c r="AF82" s="26"/>
      <c r="AG82" s="14" t="str">
        <f t="shared" si="1"/>
        <v xml:space="preserve">Київська обл., Гора, вулиця Бориспіль-7, </v>
      </c>
      <c r="AH82" s="10" t="str">
        <f t="shared" si="2"/>
        <v xml:space="preserve">Бориспільський район, </v>
      </c>
      <c r="AI82" s="10" t="str">
        <f t="shared" si="3"/>
        <v xml:space="preserve">Київська обл., Бориспільський район, село Гора, вулиця Бориспіль-7, </v>
      </c>
      <c r="AJ82" s="10" t="s">
        <v>163</v>
      </c>
      <c r="AK82" s="15">
        <v>41531</v>
      </c>
      <c r="AL82" s="10">
        <v>5</v>
      </c>
      <c r="AM82" s="14" t="str">
        <f t="shared" si="4"/>
        <v>5 років</v>
      </c>
      <c r="AS82" s="10" t="s">
        <v>165</v>
      </c>
      <c r="BA82" s="10" t="s">
        <v>166</v>
      </c>
      <c r="BB82" s="16">
        <v>103381.26</v>
      </c>
      <c r="BC82" s="16">
        <v>102364.4</v>
      </c>
      <c r="BD82" s="17">
        <f t="shared" si="5"/>
        <v>0.9901639813637404</v>
      </c>
      <c r="BE82" s="16">
        <f t="shared" si="6"/>
        <v>1023.644</v>
      </c>
      <c r="BF82" s="10" t="str">
        <f t="shared" si="9"/>
        <v>не потрібна</v>
      </c>
      <c r="BG82" s="10" t="s">
        <v>165</v>
      </c>
      <c r="BH82" s="12"/>
      <c r="BI82" s="23"/>
      <c r="BJ82" s="23"/>
      <c r="BK82" s="23"/>
      <c r="BR82" s="10" t="s">
        <v>167</v>
      </c>
      <c r="CD82" s="10" t="s">
        <v>165</v>
      </c>
      <c r="CH82" s="15">
        <v>44050</v>
      </c>
      <c r="CI82" s="10" t="s">
        <v>1128</v>
      </c>
      <c r="CJ82" s="10" t="s">
        <v>169</v>
      </c>
      <c r="CM82" s="20">
        <v>44043</v>
      </c>
      <c r="CN82" s="10" t="s">
        <v>1129</v>
      </c>
      <c r="CO82" s="15">
        <v>44060</v>
      </c>
      <c r="CP82" s="10">
        <v>538</v>
      </c>
      <c r="CS82" s="10" t="s">
        <v>169</v>
      </c>
      <c r="CT82" s="10">
        <v>50</v>
      </c>
      <c r="CU82" s="10" t="s">
        <v>223</v>
      </c>
      <c r="CV82" s="10" t="s">
        <v>202</v>
      </c>
      <c r="CW82" s="10" t="s">
        <v>202</v>
      </c>
      <c r="CX82" s="10" t="s">
        <v>172</v>
      </c>
      <c r="CY82" s="10" t="s">
        <v>202</v>
      </c>
      <c r="CZ82" s="10" t="s">
        <v>172</v>
      </c>
      <c r="DA82" s="10" t="s">
        <v>172</v>
      </c>
      <c r="DB82" s="10" t="s">
        <v>202</v>
      </c>
      <c r="DC82" s="10" t="s">
        <v>202</v>
      </c>
      <c r="DD82" s="10" t="s">
        <v>172</v>
      </c>
      <c r="DE82" s="10" t="s">
        <v>172</v>
      </c>
      <c r="DF82" s="10" t="s">
        <v>172</v>
      </c>
      <c r="DG82" s="10" t="s">
        <v>172</v>
      </c>
      <c r="DH82" s="10" t="s">
        <v>172</v>
      </c>
      <c r="DI82" s="10" t="s">
        <v>172</v>
      </c>
      <c r="DJ82" s="10" t="s">
        <v>224</v>
      </c>
      <c r="DK82" s="13" t="s">
        <v>1130</v>
      </c>
      <c r="DL82" s="10" t="s">
        <v>457</v>
      </c>
      <c r="DM82" s="10" t="s">
        <v>457</v>
      </c>
      <c r="DN82" s="10" t="s">
        <v>457</v>
      </c>
      <c r="DO82" s="10" t="s">
        <v>457</v>
      </c>
      <c r="DP82" s="10" t="s">
        <v>457</v>
      </c>
      <c r="DQ82" s="10" t="s">
        <v>457</v>
      </c>
      <c r="DR82" s="10" t="s">
        <v>457</v>
      </c>
      <c r="DS82" s="10" t="s">
        <v>230</v>
      </c>
      <c r="DU82" s="10" t="s">
        <v>165</v>
      </c>
      <c r="EF82" s="10" t="s">
        <v>204</v>
      </c>
      <c r="EG82" s="13" t="s">
        <v>1131</v>
      </c>
      <c r="EK82" s="10" t="s">
        <v>174</v>
      </c>
    </row>
    <row r="83" spans="1:142" ht="12.75">
      <c r="A83" s="10">
        <v>81</v>
      </c>
      <c r="B83" s="10">
        <v>5080</v>
      </c>
      <c r="D83" s="11">
        <v>44062.59099243056</v>
      </c>
      <c r="E83" s="10" t="s">
        <v>442</v>
      </c>
      <c r="F83" s="10" t="s">
        <v>443</v>
      </c>
      <c r="G83" s="10" t="s">
        <v>444</v>
      </c>
      <c r="H83" s="10" t="s">
        <v>149</v>
      </c>
      <c r="I83" s="10" t="s">
        <v>150</v>
      </c>
      <c r="J83" s="10" t="s">
        <v>334</v>
      </c>
      <c r="N83" s="10">
        <v>2</v>
      </c>
      <c r="O83" s="10">
        <v>2</v>
      </c>
      <c r="P83" s="10" t="s">
        <v>1125</v>
      </c>
      <c r="Q83" s="10" t="s">
        <v>1124</v>
      </c>
      <c r="R83" s="13" t="s">
        <v>1132</v>
      </c>
      <c r="S83" s="13" t="s">
        <v>1133</v>
      </c>
      <c r="T83" s="10" t="s">
        <v>182</v>
      </c>
      <c r="U83" s="10" t="s">
        <v>473</v>
      </c>
      <c r="V83" s="10">
        <v>20572069</v>
      </c>
      <c r="W83" s="10" t="s">
        <v>474</v>
      </c>
      <c r="X83" s="10" t="s">
        <v>450</v>
      </c>
      <c r="Y83" s="10" t="s">
        <v>475</v>
      </c>
      <c r="Z83" s="10" t="s">
        <v>416</v>
      </c>
      <c r="AA83" s="10" t="s">
        <v>476</v>
      </c>
      <c r="AB83" s="10" t="s">
        <v>161</v>
      </c>
      <c r="AC83" s="10" t="s">
        <v>477</v>
      </c>
      <c r="AF83" s="26"/>
      <c r="AG83" s="14" t="str">
        <f t="shared" si="1"/>
        <v xml:space="preserve">Київська обл., Гора, вулиця Бориспіль-7, </v>
      </c>
      <c r="AH83" s="10" t="str">
        <f t="shared" si="2"/>
        <v xml:space="preserve">Бориспільський район, </v>
      </c>
      <c r="AI83" s="10" t="str">
        <f t="shared" si="3"/>
        <v xml:space="preserve">Київська обл., Бориспільський район, село Гора, вулиця Бориспіль-7, </v>
      </c>
      <c r="AJ83" s="10" t="s">
        <v>163</v>
      </c>
      <c r="AK83" s="15">
        <v>41531</v>
      </c>
      <c r="AL83" s="10">
        <v>5</v>
      </c>
      <c r="AM83" s="14" t="str">
        <f t="shared" si="4"/>
        <v>5 років</v>
      </c>
      <c r="AS83" s="10" t="s">
        <v>165</v>
      </c>
      <c r="BA83" s="10" t="s">
        <v>166</v>
      </c>
      <c r="BB83" s="16">
        <v>103381.26</v>
      </c>
      <c r="BC83" s="16">
        <v>102364.4</v>
      </c>
      <c r="BD83" s="17">
        <f t="shared" si="5"/>
        <v>0.9901639813637404</v>
      </c>
      <c r="BE83" s="16">
        <f t="shared" si="6"/>
        <v>1023.644</v>
      </c>
      <c r="BF83" s="10" t="str">
        <f t="shared" si="9"/>
        <v>не потрібна</v>
      </c>
      <c r="BG83" s="10" t="s">
        <v>165</v>
      </c>
      <c r="BH83" s="12"/>
      <c r="BI83" s="23"/>
      <c r="BJ83" s="23"/>
      <c r="BK83" s="23"/>
      <c r="BR83" s="10" t="s">
        <v>167</v>
      </c>
      <c r="CD83" s="10" t="s">
        <v>165</v>
      </c>
      <c r="CH83" s="15">
        <v>44050</v>
      </c>
      <c r="CI83" s="10" t="s">
        <v>1128</v>
      </c>
      <c r="CJ83" s="10" t="s">
        <v>169</v>
      </c>
      <c r="CM83" s="20">
        <v>44043</v>
      </c>
      <c r="CN83" s="10" t="s">
        <v>1129</v>
      </c>
      <c r="CO83" s="15">
        <v>44060</v>
      </c>
      <c r="CP83" s="10">
        <v>538</v>
      </c>
      <c r="CS83" s="10" t="s">
        <v>169</v>
      </c>
      <c r="CT83" s="10">
        <v>50</v>
      </c>
      <c r="CU83" s="10" t="s">
        <v>223</v>
      </c>
      <c r="CV83" s="10" t="s">
        <v>202</v>
      </c>
      <c r="CW83" s="10" t="s">
        <v>202</v>
      </c>
      <c r="CX83" s="10" t="s">
        <v>172</v>
      </c>
      <c r="CY83" s="10" t="s">
        <v>202</v>
      </c>
      <c r="CZ83" s="10" t="s">
        <v>172</v>
      </c>
      <c r="DA83" s="10" t="s">
        <v>172</v>
      </c>
      <c r="DB83" s="10" t="s">
        <v>202</v>
      </c>
      <c r="DC83" s="10" t="s">
        <v>202</v>
      </c>
      <c r="DD83" s="10" t="s">
        <v>172</v>
      </c>
      <c r="DE83" s="10" t="s">
        <v>172</v>
      </c>
      <c r="DF83" s="10" t="s">
        <v>172</v>
      </c>
      <c r="DG83" s="10" t="s">
        <v>172</v>
      </c>
      <c r="DH83" s="10" t="s">
        <v>172</v>
      </c>
      <c r="DI83" s="10" t="s">
        <v>172</v>
      </c>
      <c r="DJ83" s="10" t="s">
        <v>224</v>
      </c>
      <c r="DK83" s="13" t="s">
        <v>1134</v>
      </c>
      <c r="DL83" s="10" t="s">
        <v>457</v>
      </c>
      <c r="DM83" s="10" t="s">
        <v>457</v>
      </c>
      <c r="DN83" s="10" t="s">
        <v>457</v>
      </c>
      <c r="DO83" s="10" t="s">
        <v>457</v>
      </c>
      <c r="DP83" s="10" t="s">
        <v>457</v>
      </c>
      <c r="DQ83" s="10" t="s">
        <v>457</v>
      </c>
      <c r="DR83" s="10" t="s">
        <v>457</v>
      </c>
      <c r="DS83" s="10" t="s">
        <v>230</v>
      </c>
      <c r="DU83" s="10" t="s">
        <v>165</v>
      </c>
      <c r="EF83" s="10" t="s">
        <v>204</v>
      </c>
      <c r="EG83" s="13" t="s">
        <v>1135</v>
      </c>
      <c r="EK83" s="10" t="s">
        <v>174</v>
      </c>
    </row>
    <row r="84" spans="1:142" ht="12.75">
      <c r="A84" s="10">
        <v>82</v>
      </c>
      <c r="B84" s="10">
        <v>5081</v>
      </c>
      <c r="D84" s="11">
        <v>44062.604176423614</v>
      </c>
      <c r="E84" s="10" t="s">
        <v>442</v>
      </c>
      <c r="F84" s="10" t="s">
        <v>443</v>
      </c>
      <c r="G84" s="10" t="s">
        <v>444</v>
      </c>
      <c r="H84" s="10" t="s">
        <v>149</v>
      </c>
      <c r="I84" s="10" t="s">
        <v>150</v>
      </c>
      <c r="J84" s="10" t="s">
        <v>334</v>
      </c>
      <c r="N84" s="10">
        <v>2</v>
      </c>
      <c r="O84" s="10">
        <v>2</v>
      </c>
      <c r="P84" s="10" t="s">
        <v>1136</v>
      </c>
      <c r="Q84" s="10" t="s">
        <v>1136</v>
      </c>
      <c r="R84" s="13" t="s">
        <v>1137</v>
      </c>
      <c r="S84" s="13" t="s">
        <v>1138</v>
      </c>
      <c r="T84" s="10" t="s">
        <v>182</v>
      </c>
      <c r="U84" s="10" t="s">
        <v>473</v>
      </c>
      <c r="V84" s="10">
        <v>20572069</v>
      </c>
      <c r="W84" s="10" t="s">
        <v>474</v>
      </c>
      <c r="X84" s="10" t="s">
        <v>450</v>
      </c>
      <c r="Y84" s="10" t="s">
        <v>475</v>
      </c>
      <c r="Z84" s="10" t="s">
        <v>416</v>
      </c>
      <c r="AA84" s="10" t="s">
        <v>476</v>
      </c>
      <c r="AB84" s="10" t="s">
        <v>161</v>
      </c>
      <c r="AC84" s="10" t="s">
        <v>477</v>
      </c>
      <c r="AF84" s="26"/>
      <c r="AG84" s="14" t="str">
        <f t="shared" si="1"/>
        <v xml:space="preserve">Київська обл., Гора, вулиця Бориспіль-7, </v>
      </c>
      <c r="AH84" s="10" t="str">
        <f t="shared" si="2"/>
        <v xml:space="preserve">Бориспільський район, </v>
      </c>
      <c r="AI84" s="10" t="str">
        <f t="shared" si="3"/>
        <v xml:space="preserve">Київська обл., Бориспільський район, село Гора, вулиця Бориспіль-7, </v>
      </c>
      <c r="AJ84" s="10" t="s">
        <v>163</v>
      </c>
      <c r="AK84" s="15">
        <v>41531</v>
      </c>
      <c r="AL84" s="10">
        <v>5</v>
      </c>
      <c r="AM84" s="14" t="str">
        <f t="shared" si="4"/>
        <v>5 років</v>
      </c>
      <c r="AS84" s="10" t="s">
        <v>165</v>
      </c>
      <c r="BA84" s="10" t="s">
        <v>166</v>
      </c>
      <c r="BB84" s="16">
        <v>103381.26</v>
      </c>
      <c r="BC84" s="16">
        <v>102364.4</v>
      </c>
      <c r="BD84" s="17">
        <f t="shared" si="5"/>
        <v>0.9901639813637404</v>
      </c>
      <c r="BE84" s="16">
        <f t="shared" si="6"/>
        <v>1023.644</v>
      </c>
      <c r="BF84" s="10" t="str">
        <f t="shared" si="9"/>
        <v>не потрібна</v>
      </c>
      <c r="BG84" s="10" t="s">
        <v>165</v>
      </c>
      <c r="BH84" s="12"/>
      <c r="BI84" s="23"/>
      <c r="BJ84" s="23"/>
      <c r="BK84" s="23"/>
      <c r="BR84" s="10" t="s">
        <v>167</v>
      </c>
      <c r="CD84" s="10" t="s">
        <v>165</v>
      </c>
      <c r="CH84" s="15">
        <v>44050</v>
      </c>
      <c r="CI84" s="10" t="s">
        <v>1128</v>
      </c>
      <c r="CJ84" s="10" t="s">
        <v>169</v>
      </c>
      <c r="CM84" s="20">
        <v>44043</v>
      </c>
      <c r="CN84" s="10" t="s">
        <v>1129</v>
      </c>
      <c r="CO84" s="15">
        <v>44060</v>
      </c>
      <c r="CP84" s="10">
        <v>538</v>
      </c>
      <c r="CS84" s="10" t="s">
        <v>169</v>
      </c>
      <c r="CT84" s="10">
        <v>50</v>
      </c>
      <c r="CU84" s="10" t="s">
        <v>223</v>
      </c>
      <c r="CV84" s="10" t="s">
        <v>202</v>
      </c>
      <c r="CW84" s="10" t="s">
        <v>202</v>
      </c>
      <c r="CX84" s="10" t="s">
        <v>172</v>
      </c>
      <c r="CY84" s="10" t="s">
        <v>202</v>
      </c>
      <c r="CZ84" s="10" t="s">
        <v>172</v>
      </c>
      <c r="DA84" s="10" t="s">
        <v>172</v>
      </c>
      <c r="DB84" s="10" t="s">
        <v>202</v>
      </c>
      <c r="DC84" s="10" t="s">
        <v>202</v>
      </c>
      <c r="DD84" s="10" t="s">
        <v>172</v>
      </c>
      <c r="DE84" s="10" t="s">
        <v>172</v>
      </c>
      <c r="DF84" s="10" t="s">
        <v>172</v>
      </c>
      <c r="DG84" s="10" t="s">
        <v>172</v>
      </c>
      <c r="DH84" s="10" t="s">
        <v>172</v>
      </c>
      <c r="DI84" s="10" t="s">
        <v>172</v>
      </c>
      <c r="DJ84" s="10" t="s">
        <v>224</v>
      </c>
      <c r="DK84" s="13" t="s">
        <v>1139</v>
      </c>
      <c r="DL84" s="10" t="s">
        <v>457</v>
      </c>
      <c r="DM84" s="10" t="s">
        <v>457</v>
      </c>
      <c r="DN84" s="10" t="s">
        <v>457</v>
      </c>
      <c r="DO84" s="10" t="s">
        <v>457</v>
      </c>
      <c r="DP84" s="10" t="s">
        <v>457</v>
      </c>
      <c r="DQ84" s="10" t="s">
        <v>457</v>
      </c>
      <c r="DR84" s="10" t="s">
        <v>457</v>
      </c>
      <c r="DS84" s="10" t="s">
        <v>230</v>
      </c>
      <c r="DU84" s="10" t="s">
        <v>165</v>
      </c>
      <c r="EF84" s="10" t="s">
        <v>204</v>
      </c>
      <c r="EG84" s="13" t="s">
        <v>1140</v>
      </c>
      <c r="EK84" s="10" t="s">
        <v>174</v>
      </c>
    </row>
    <row r="85" spans="1:142" ht="12.75">
      <c r="A85" s="10">
        <v>83</v>
      </c>
      <c r="B85" s="10">
        <v>5082</v>
      </c>
      <c r="D85" s="11">
        <v>44062.609192407406</v>
      </c>
      <c r="E85" s="10" t="s">
        <v>442</v>
      </c>
      <c r="F85" s="10" t="s">
        <v>443</v>
      </c>
      <c r="G85" s="10" t="s">
        <v>444</v>
      </c>
      <c r="H85" s="10" t="s">
        <v>149</v>
      </c>
      <c r="I85" s="10" t="s">
        <v>150</v>
      </c>
      <c r="J85" s="10" t="s">
        <v>334</v>
      </c>
      <c r="N85" s="10">
        <v>2</v>
      </c>
      <c r="O85" s="10">
        <v>2</v>
      </c>
      <c r="P85" s="10" t="s">
        <v>1136</v>
      </c>
      <c r="Q85" s="10" t="s">
        <v>1136</v>
      </c>
      <c r="R85" s="13" t="s">
        <v>1141</v>
      </c>
      <c r="S85" s="13" t="s">
        <v>1142</v>
      </c>
      <c r="T85" s="10" t="s">
        <v>182</v>
      </c>
      <c r="U85" s="10" t="s">
        <v>473</v>
      </c>
      <c r="V85" s="10">
        <v>20572069</v>
      </c>
      <c r="W85" s="10" t="s">
        <v>474</v>
      </c>
      <c r="X85" s="10" t="s">
        <v>450</v>
      </c>
      <c r="Y85" s="10" t="s">
        <v>475</v>
      </c>
      <c r="Z85" s="10" t="s">
        <v>416</v>
      </c>
      <c r="AA85" s="10" t="s">
        <v>476</v>
      </c>
      <c r="AB85" s="10" t="s">
        <v>161</v>
      </c>
      <c r="AC85" s="10" t="s">
        <v>477</v>
      </c>
      <c r="AF85" s="26"/>
      <c r="AG85" s="14" t="str">
        <f t="shared" si="1"/>
        <v xml:space="preserve">Київська обл., Гора, вулиця Бориспіль-7, </v>
      </c>
      <c r="AH85" s="10" t="str">
        <f t="shared" si="2"/>
        <v xml:space="preserve">Бориспільський район, </v>
      </c>
      <c r="AI85" s="10" t="str">
        <f t="shared" si="3"/>
        <v xml:space="preserve">Київська обл., Бориспільський район, село Гора, вулиця Бориспіль-7, </v>
      </c>
      <c r="AJ85" s="10" t="s">
        <v>163</v>
      </c>
      <c r="AK85" s="15">
        <v>41531</v>
      </c>
      <c r="AL85" s="10">
        <v>5</v>
      </c>
      <c r="AM85" s="14" t="str">
        <f t="shared" si="4"/>
        <v>5 років</v>
      </c>
      <c r="AS85" s="10" t="s">
        <v>165</v>
      </c>
      <c r="BA85" s="10" t="s">
        <v>166</v>
      </c>
      <c r="BB85" s="16">
        <v>103381.26</v>
      </c>
      <c r="BC85" s="16">
        <v>102364.4</v>
      </c>
      <c r="BD85" s="17">
        <f t="shared" si="5"/>
        <v>0.9901639813637404</v>
      </c>
      <c r="BE85" s="16">
        <f t="shared" si="6"/>
        <v>1023.644</v>
      </c>
      <c r="BF85" s="10" t="str">
        <f t="shared" si="9"/>
        <v>не потрібна</v>
      </c>
      <c r="BG85" s="10" t="s">
        <v>165</v>
      </c>
      <c r="BH85" s="12"/>
      <c r="BI85" s="23"/>
      <c r="BJ85" s="23"/>
      <c r="BK85" s="23"/>
      <c r="BR85" s="10" t="s">
        <v>167</v>
      </c>
      <c r="CD85" s="10" t="s">
        <v>165</v>
      </c>
      <c r="CH85" s="15">
        <v>44050</v>
      </c>
      <c r="CI85" s="10" t="s">
        <v>1128</v>
      </c>
      <c r="CJ85" s="10" t="s">
        <v>169</v>
      </c>
      <c r="CM85" s="20">
        <v>44043</v>
      </c>
      <c r="CN85" s="10" t="s">
        <v>1129</v>
      </c>
      <c r="CO85" s="15">
        <v>44060</v>
      </c>
      <c r="CP85" s="10">
        <v>538</v>
      </c>
      <c r="CS85" s="10" t="s">
        <v>169</v>
      </c>
      <c r="CT85" s="10">
        <v>50</v>
      </c>
      <c r="CU85" s="10" t="s">
        <v>223</v>
      </c>
      <c r="CV85" s="10" t="s">
        <v>202</v>
      </c>
      <c r="CW85" s="10" t="s">
        <v>202</v>
      </c>
      <c r="CX85" s="10" t="s">
        <v>172</v>
      </c>
      <c r="CY85" s="10" t="s">
        <v>202</v>
      </c>
      <c r="CZ85" s="10" t="s">
        <v>172</v>
      </c>
      <c r="DA85" s="10" t="s">
        <v>172</v>
      </c>
      <c r="DB85" s="10" t="s">
        <v>202</v>
      </c>
      <c r="DC85" s="10" t="s">
        <v>202</v>
      </c>
      <c r="DD85" s="10" t="s">
        <v>172</v>
      </c>
      <c r="DE85" s="10" t="s">
        <v>172</v>
      </c>
      <c r="DF85" s="10" t="s">
        <v>172</v>
      </c>
      <c r="DG85" s="10" t="s">
        <v>172</v>
      </c>
      <c r="DH85" s="10" t="s">
        <v>172</v>
      </c>
      <c r="DI85" s="10" t="s">
        <v>172</v>
      </c>
      <c r="DJ85" s="10" t="s">
        <v>224</v>
      </c>
      <c r="DK85" s="13" t="s">
        <v>1143</v>
      </c>
      <c r="DL85" s="10" t="s">
        <v>1144</v>
      </c>
      <c r="DM85" s="10" t="s">
        <v>1144</v>
      </c>
      <c r="DN85" s="10" t="s">
        <v>1144</v>
      </c>
      <c r="DO85" s="10" t="s">
        <v>1144</v>
      </c>
      <c r="DP85" s="10" t="s">
        <v>1144</v>
      </c>
      <c r="DQ85" s="10" t="s">
        <v>1144</v>
      </c>
      <c r="DR85" s="10" t="s">
        <v>1144</v>
      </c>
      <c r="DS85" s="10" t="s">
        <v>230</v>
      </c>
      <c r="DU85" s="10" t="s">
        <v>165</v>
      </c>
      <c r="EF85" s="10" t="s">
        <v>204</v>
      </c>
      <c r="EG85" s="13" t="s">
        <v>1145</v>
      </c>
      <c r="EK85" s="10" t="s">
        <v>174</v>
      </c>
    </row>
    <row r="86" spans="1:142" ht="12.75">
      <c r="A86" s="10">
        <v>84</v>
      </c>
      <c r="B86" s="10">
        <v>5083</v>
      </c>
      <c r="D86" s="11">
        <v>44062.616305462958</v>
      </c>
      <c r="E86" s="10" t="s">
        <v>442</v>
      </c>
      <c r="F86" s="10" t="s">
        <v>443</v>
      </c>
      <c r="G86" s="10" t="s">
        <v>444</v>
      </c>
      <c r="H86" s="10" t="s">
        <v>149</v>
      </c>
      <c r="I86" s="10" t="s">
        <v>150</v>
      </c>
      <c r="J86" s="10" t="s">
        <v>334</v>
      </c>
      <c r="N86" s="10">
        <v>24.1</v>
      </c>
      <c r="O86" s="10">
        <v>24.1</v>
      </c>
      <c r="P86" s="10" t="s">
        <v>1146</v>
      </c>
      <c r="Q86" s="10" t="s">
        <v>1146</v>
      </c>
      <c r="R86" s="13" t="s">
        <v>1147</v>
      </c>
      <c r="S86" s="13" t="s">
        <v>1148</v>
      </c>
      <c r="T86" s="10" t="s">
        <v>182</v>
      </c>
      <c r="U86" s="10" t="s">
        <v>473</v>
      </c>
      <c r="V86" s="10">
        <v>20572069</v>
      </c>
      <c r="W86" s="10" t="s">
        <v>474</v>
      </c>
      <c r="X86" s="10" t="s">
        <v>450</v>
      </c>
      <c r="Y86" s="10" t="s">
        <v>475</v>
      </c>
      <c r="Z86" s="10" t="s">
        <v>416</v>
      </c>
      <c r="AA86" s="10" t="s">
        <v>476</v>
      </c>
      <c r="AB86" s="10" t="s">
        <v>161</v>
      </c>
      <c r="AC86" s="10" t="s">
        <v>477</v>
      </c>
      <c r="AF86" s="26"/>
      <c r="AG86" s="14" t="str">
        <f t="shared" si="1"/>
        <v xml:space="preserve">Київська обл., Гора, вулиця Бориспіль-7, </v>
      </c>
      <c r="AH86" s="10" t="str">
        <f t="shared" si="2"/>
        <v xml:space="preserve">Бориспільський район, </v>
      </c>
      <c r="AI86" s="10" t="str">
        <f t="shared" si="3"/>
        <v xml:space="preserve">Київська обл., Бориспільський район, село Гора, вулиця Бориспіль-7, </v>
      </c>
      <c r="AJ86" s="10" t="s">
        <v>163</v>
      </c>
      <c r="AK86" s="15">
        <v>41531</v>
      </c>
      <c r="AL86" s="10">
        <v>5</v>
      </c>
      <c r="AM86" s="14" t="str">
        <f t="shared" si="4"/>
        <v>5 років</v>
      </c>
      <c r="AS86" s="10" t="s">
        <v>165</v>
      </c>
      <c r="BA86" s="10" t="s">
        <v>166</v>
      </c>
      <c r="BB86" s="16">
        <v>149170.99</v>
      </c>
      <c r="BC86" s="16">
        <v>144591.29999999999</v>
      </c>
      <c r="BD86" s="17">
        <f t="shared" si="5"/>
        <v>0.96929905741055955</v>
      </c>
      <c r="BE86" s="16">
        <f t="shared" si="6"/>
        <v>1445.913</v>
      </c>
      <c r="BF86" s="10" t="str">
        <f t="shared" si="9"/>
        <v>не потрібна</v>
      </c>
      <c r="BG86" s="10" t="s">
        <v>165</v>
      </c>
      <c r="BH86" s="12"/>
      <c r="BI86" s="23"/>
      <c r="BJ86" s="23"/>
      <c r="BK86" s="23"/>
      <c r="BR86" s="10" t="s">
        <v>167</v>
      </c>
      <c r="CD86" s="10" t="s">
        <v>165</v>
      </c>
      <c r="CH86" s="15">
        <v>44050</v>
      </c>
      <c r="CI86" s="10" t="s">
        <v>1128</v>
      </c>
      <c r="CJ86" s="10" t="s">
        <v>169</v>
      </c>
      <c r="CM86" s="20">
        <v>44043</v>
      </c>
      <c r="CN86" s="10" t="s">
        <v>1129</v>
      </c>
      <c r="CO86" s="15">
        <v>44060</v>
      </c>
      <c r="CP86" s="10">
        <v>538</v>
      </c>
      <c r="CS86" s="10" t="s">
        <v>169</v>
      </c>
      <c r="CT86" s="10">
        <v>50</v>
      </c>
      <c r="CU86" s="10" t="s">
        <v>223</v>
      </c>
      <c r="CV86" s="10" t="s">
        <v>202</v>
      </c>
      <c r="CW86" s="10" t="s">
        <v>202</v>
      </c>
      <c r="CX86" s="10" t="s">
        <v>172</v>
      </c>
      <c r="CY86" s="10" t="s">
        <v>202</v>
      </c>
      <c r="CZ86" s="10" t="s">
        <v>172</v>
      </c>
      <c r="DA86" s="10" t="s">
        <v>172</v>
      </c>
      <c r="DB86" s="10" t="s">
        <v>202</v>
      </c>
      <c r="DC86" s="10" t="s">
        <v>202</v>
      </c>
      <c r="DD86" s="10" t="s">
        <v>172</v>
      </c>
      <c r="DE86" s="10" t="s">
        <v>172</v>
      </c>
      <c r="DF86" s="10" t="s">
        <v>172</v>
      </c>
      <c r="DG86" s="10" t="s">
        <v>172</v>
      </c>
      <c r="DH86" s="10" t="s">
        <v>172</v>
      </c>
      <c r="DI86" s="10" t="s">
        <v>172</v>
      </c>
      <c r="DJ86" s="10" t="s">
        <v>224</v>
      </c>
      <c r="DK86" s="13" t="s">
        <v>1149</v>
      </c>
      <c r="DL86" s="10" t="s">
        <v>457</v>
      </c>
      <c r="DM86" s="10" t="s">
        <v>457</v>
      </c>
      <c r="DN86" s="10" t="s">
        <v>457</v>
      </c>
      <c r="DO86" s="10" t="s">
        <v>457</v>
      </c>
      <c r="DP86" s="10" t="s">
        <v>457</v>
      </c>
      <c r="DQ86" s="10" t="s">
        <v>457</v>
      </c>
      <c r="DR86" s="10" t="s">
        <v>457</v>
      </c>
      <c r="DS86" s="10" t="s">
        <v>230</v>
      </c>
      <c r="DU86" s="10" t="s">
        <v>165</v>
      </c>
      <c r="EF86" s="10" t="s">
        <v>204</v>
      </c>
      <c r="EG86" s="13" t="s">
        <v>1150</v>
      </c>
      <c r="EK86" s="10" t="s">
        <v>174</v>
      </c>
    </row>
    <row r="87" spans="1:142" ht="12.75">
      <c r="A87" s="10">
        <v>85</v>
      </c>
      <c r="B87" s="10">
        <v>5084</v>
      </c>
      <c r="D87" s="11">
        <v>44062.621541469911</v>
      </c>
      <c r="E87" s="10" t="s">
        <v>257</v>
      </c>
      <c r="F87" s="10" t="s">
        <v>258</v>
      </c>
      <c r="G87" s="10" t="s">
        <v>259</v>
      </c>
      <c r="H87" s="10" t="s">
        <v>149</v>
      </c>
      <c r="I87" s="10" t="s">
        <v>150</v>
      </c>
      <c r="J87" s="10" t="s">
        <v>177</v>
      </c>
      <c r="K87" s="10" t="s">
        <v>178</v>
      </c>
      <c r="L87" s="10">
        <v>8</v>
      </c>
      <c r="M87" s="21">
        <v>0</v>
      </c>
      <c r="N87" s="10">
        <v>55.6</v>
      </c>
      <c r="O87" s="10">
        <v>55.6</v>
      </c>
      <c r="Q87" s="10" t="s">
        <v>275</v>
      </c>
      <c r="R87" s="13" t="s">
        <v>1151</v>
      </c>
      <c r="S87" s="13" t="s">
        <v>1152</v>
      </c>
      <c r="T87" s="10" t="s">
        <v>182</v>
      </c>
      <c r="U87" s="10" t="s">
        <v>1153</v>
      </c>
      <c r="V87" s="10">
        <v>37552996</v>
      </c>
      <c r="W87" s="10" t="s">
        <v>1154</v>
      </c>
      <c r="X87" s="10" t="s">
        <v>266</v>
      </c>
      <c r="Z87" s="10" t="s">
        <v>159</v>
      </c>
      <c r="AA87" s="10" t="s">
        <v>267</v>
      </c>
      <c r="AB87" s="10" t="s">
        <v>161</v>
      </c>
      <c r="AC87" s="10" t="s">
        <v>1155</v>
      </c>
      <c r="AD87" s="10">
        <v>35</v>
      </c>
      <c r="AG87" s="14" t="str">
        <f t="shared" si="1"/>
        <v>м. Київ, Київ, вулиця Митрополита Василя Липківського, 35</v>
      </c>
      <c r="AH87" s="10" t="str">
        <f t="shared" si="2"/>
        <v/>
      </c>
      <c r="AI87" s="10" t="str">
        <f t="shared" si="3"/>
        <v>м. Київ, місто Київ, вулиця Митрополита Василя Липківського, 35</v>
      </c>
      <c r="AJ87" s="10" t="s">
        <v>270</v>
      </c>
      <c r="AK87" s="15"/>
      <c r="AL87" s="10" t="s">
        <v>164</v>
      </c>
      <c r="AM87" s="14" t="str">
        <f t="shared" si="4"/>
        <v>2 рік/років, 11 місяць/місяців, 0 день/днів</v>
      </c>
      <c r="AP87" s="10">
        <v>2</v>
      </c>
      <c r="AQ87" s="10">
        <v>11</v>
      </c>
      <c r="AR87" s="10">
        <v>0</v>
      </c>
      <c r="AS87" s="10" t="s">
        <v>165</v>
      </c>
      <c r="BA87" s="10" t="s">
        <v>464</v>
      </c>
      <c r="BB87" s="12"/>
      <c r="BC87" s="12"/>
      <c r="BD87" s="17" t="str">
        <f t="shared" si="5"/>
        <v>-</v>
      </c>
      <c r="BE87" s="16">
        <f t="shared" si="6"/>
        <v>12100.0445</v>
      </c>
      <c r="BF87" s="10" t="s">
        <v>465</v>
      </c>
      <c r="BG87" s="10" t="s">
        <v>169</v>
      </c>
      <c r="BH87" s="16">
        <v>1210004.45</v>
      </c>
      <c r="BI87" s="15">
        <v>43646</v>
      </c>
      <c r="BJ87" s="15">
        <v>43682</v>
      </c>
      <c r="BK87" s="15">
        <v>43682</v>
      </c>
      <c r="BR87" s="10" t="s">
        <v>193</v>
      </c>
      <c r="BV87" s="10" t="s">
        <v>242</v>
      </c>
      <c r="BY87" s="10" t="s">
        <v>243</v>
      </c>
      <c r="BZ87" s="10" t="s">
        <v>169</v>
      </c>
      <c r="CA87" s="21" t="s">
        <v>1156</v>
      </c>
      <c r="CD87" s="10" t="s">
        <v>165</v>
      </c>
      <c r="CH87" s="15">
        <v>43614</v>
      </c>
      <c r="CI87" s="10" t="s">
        <v>1157</v>
      </c>
      <c r="CJ87" s="10" t="s">
        <v>169</v>
      </c>
      <c r="CM87" s="20">
        <v>43614</v>
      </c>
      <c r="CN87" s="10" t="s">
        <v>1157</v>
      </c>
      <c r="CO87" s="15">
        <v>44048</v>
      </c>
      <c r="CP87" s="10">
        <v>428</v>
      </c>
      <c r="CS87" s="10" t="s">
        <v>169</v>
      </c>
      <c r="CT87" s="10">
        <v>16</v>
      </c>
      <c r="CU87" s="10" t="s">
        <v>273</v>
      </c>
      <c r="CV87" s="10" t="s">
        <v>172</v>
      </c>
      <c r="CW87" s="10" t="s">
        <v>172</v>
      </c>
      <c r="CX87" s="10" t="s">
        <v>172</v>
      </c>
      <c r="CY87" s="10" t="s">
        <v>172</v>
      </c>
      <c r="CZ87" s="10" t="s">
        <v>172</v>
      </c>
      <c r="DA87" s="10" t="s">
        <v>172</v>
      </c>
      <c r="DB87" s="10" t="s">
        <v>172</v>
      </c>
      <c r="DC87" s="10" t="s">
        <v>172</v>
      </c>
      <c r="DD87" s="10" t="s">
        <v>172</v>
      </c>
      <c r="DE87" s="10" t="s">
        <v>172</v>
      </c>
      <c r="DF87" s="10" t="s">
        <v>172</v>
      </c>
      <c r="DG87" s="10" t="s">
        <v>172</v>
      </c>
      <c r="DH87" s="10" t="s">
        <v>172</v>
      </c>
      <c r="DI87" s="10" t="s">
        <v>172</v>
      </c>
      <c r="DJ87" s="10" t="s">
        <v>165</v>
      </c>
      <c r="DT87" s="13" t="s">
        <v>1158</v>
      </c>
      <c r="DU87" s="10" t="s">
        <v>165</v>
      </c>
      <c r="EF87" s="10" t="s">
        <v>165</v>
      </c>
      <c r="EK87" s="10" t="s">
        <v>174</v>
      </c>
    </row>
    <row r="88" spans="1:142" ht="12.75">
      <c r="A88" s="10">
        <v>86</v>
      </c>
      <c r="B88" s="10">
        <v>5085</v>
      </c>
      <c r="D88" s="11">
        <v>44062.672908599532</v>
      </c>
      <c r="E88" s="10" t="s">
        <v>257</v>
      </c>
      <c r="F88" s="10" t="s">
        <v>258</v>
      </c>
      <c r="G88" s="10" t="s">
        <v>259</v>
      </c>
      <c r="H88" s="10" t="s">
        <v>149</v>
      </c>
      <c r="I88" s="10" t="s">
        <v>150</v>
      </c>
      <c r="J88" s="10" t="s">
        <v>177</v>
      </c>
      <c r="K88" s="10" t="s">
        <v>304</v>
      </c>
      <c r="L88" s="10" t="s">
        <v>845</v>
      </c>
      <c r="M88" s="10">
        <v>4256.92</v>
      </c>
      <c r="N88" s="10">
        <v>240</v>
      </c>
      <c r="O88" s="10">
        <v>240</v>
      </c>
      <c r="Q88" s="10" t="s">
        <v>1159</v>
      </c>
      <c r="R88" s="13" t="s">
        <v>1160</v>
      </c>
      <c r="S88" s="13" t="s">
        <v>1161</v>
      </c>
      <c r="T88" s="10" t="s">
        <v>182</v>
      </c>
      <c r="U88" s="10" t="s">
        <v>1162</v>
      </c>
      <c r="V88" s="10">
        <v>32765831</v>
      </c>
      <c r="W88" s="10" t="s">
        <v>280</v>
      </c>
      <c r="X88" s="10" t="s">
        <v>266</v>
      </c>
      <c r="Z88" s="10" t="s">
        <v>159</v>
      </c>
      <c r="AA88" s="10" t="s">
        <v>267</v>
      </c>
      <c r="AB88" s="10" t="s">
        <v>161</v>
      </c>
      <c r="AC88" s="10" t="s">
        <v>1163</v>
      </c>
      <c r="AD88" s="10">
        <v>1</v>
      </c>
      <c r="AG88" s="14" t="str">
        <f t="shared" si="1"/>
        <v>м. Київ, Київ, вулиця Солом`янська, 1</v>
      </c>
      <c r="AH88" s="10" t="str">
        <f t="shared" si="2"/>
        <v/>
      </c>
      <c r="AI88" s="10" t="str">
        <f t="shared" si="3"/>
        <v>м. Київ, місто Київ, вулиця Солом`янська, 1</v>
      </c>
      <c r="AJ88" s="10" t="s">
        <v>270</v>
      </c>
      <c r="AK88" s="15"/>
      <c r="AL88" s="10" t="s">
        <v>164</v>
      </c>
      <c r="AM88" s="14" t="str">
        <f t="shared" si="4"/>
        <v>2 рік/років, 11 місяць/місяців, 0 день/днів</v>
      </c>
      <c r="AP88" s="10">
        <v>2</v>
      </c>
      <c r="AQ88" s="10">
        <v>11</v>
      </c>
      <c r="AR88" s="10">
        <v>0</v>
      </c>
      <c r="AS88" s="10" t="s">
        <v>165</v>
      </c>
      <c r="BA88" s="10" t="s">
        <v>464</v>
      </c>
      <c r="BB88" s="12"/>
      <c r="BC88" s="12"/>
      <c r="BD88" s="17" t="str">
        <f t="shared" si="5"/>
        <v>-</v>
      </c>
      <c r="BE88" s="16">
        <f t="shared" si="6"/>
        <v>28910</v>
      </c>
      <c r="BF88" s="10" t="s">
        <v>465</v>
      </c>
      <c r="BG88" s="10" t="s">
        <v>169</v>
      </c>
      <c r="BH88" s="16">
        <v>2891000</v>
      </c>
      <c r="BI88" s="15">
        <v>43708</v>
      </c>
      <c r="BJ88" s="15">
        <v>43760</v>
      </c>
      <c r="BK88" s="15">
        <v>43760</v>
      </c>
      <c r="BR88" s="10" t="s">
        <v>167</v>
      </c>
      <c r="CD88" s="10" t="s">
        <v>165</v>
      </c>
      <c r="CH88" s="15">
        <v>43669</v>
      </c>
      <c r="CI88" s="10" t="s">
        <v>1164</v>
      </c>
      <c r="CJ88" s="10" t="s">
        <v>169</v>
      </c>
      <c r="CM88" s="20">
        <v>43705</v>
      </c>
      <c r="CN88" s="10" t="s">
        <v>1165</v>
      </c>
      <c r="CO88" s="15">
        <v>44048</v>
      </c>
      <c r="CP88" s="10">
        <v>428</v>
      </c>
      <c r="CS88" s="10" t="s">
        <v>169</v>
      </c>
      <c r="CT88" s="10">
        <v>16</v>
      </c>
      <c r="CU88" s="10" t="s">
        <v>273</v>
      </c>
      <c r="CV88" s="10" t="s">
        <v>202</v>
      </c>
      <c r="CW88" s="10" t="s">
        <v>202</v>
      </c>
      <c r="CX88" s="10" t="s">
        <v>172</v>
      </c>
      <c r="CY88" s="10" t="s">
        <v>172</v>
      </c>
      <c r="CZ88" s="10" t="s">
        <v>172</v>
      </c>
      <c r="DA88" s="10" t="s">
        <v>172</v>
      </c>
      <c r="DB88" s="10" t="s">
        <v>172</v>
      </c>
      <c r="DC88" s="10" t="s">
        <v>172</v>
      </c>
      <c r="DD88" s="10" t="s">
        <v>172</v>
      </c>
      <c r="DE88" s="10" t="s">
        <v>172</v>
      </c>
      <c r="DF88" s="10" t="s">
        <v>172</v>
      </c>
      <c r="DG88" s="10" t="s">
        <v>172</v>
      </c>
      <c r="DH88" s="10" t="s">
        <v>172</v>
      </c>
      <c r="DI88" s="10" t="s">
        <v>172</v>
      </c>
      <c r="DJ88" s="10" t="s">
        <v>165</v>
      </c>
      <c r="DT88" s="13" t="s">
        <v>1166</v>
      </c>
      <c r="DU88" s="10" t="s">
        <v>165</v>
      </c>
      <c r="EF88" s="10" t="s">
        <v>165</v>
      </c>
      <c r="EK88" s="10" t="s">
        <v>174</v>
      </c>
    </row>
    <row r="89" spans="1:142" ht="12.75">
      <c r="A89" s="10">
        <v>87</v>
      </c>
      <c r="B89" s="10">
        <v>5086</v>
      </c>
      <c r="D89" s="11">
        <v>44063.456374351852</v>
      </c>
      <c r="E89" s="10" t="s">
        <v>1167</v>
      </c>
      <c r="F89" s="10" t="s">
        <v>1168</v>
      </c>
      <c r="G89" s="10" t="s">
        <v>1169</v>
      </c>
      <c r="H89" s="10" t="s">
        <v>149</v>
      </c>
      <c r="I89" s="10" t="s">
        <v>150</v>
      </c>
      <c r="J89" s="10" t="s">
        <v>177</v>
      </c>
      <c r="K89" s="10" t="s">
        <v>178</v>
      </c>
      <c r="L89" s="10">
        <v>1</v>
      </c>
      <c r="M89" s="10">
        <v>499</v>
      </c>
      <c r="N89" s="10">
        <v>195.5</v>
      </c>
      <c r="Q89" s="10" t="s">
        <v>1170</v>
      </c>
      <c r="R89" s="10" t="s">
        <v>1171</v>
      </c>
      <c r="S89" s="13" t="s">
        <v>1172</v>
      </c>
      <c r="T89" s="10" t="s">
        <v>182</v>
      </c>
      <c r="U89" s="10" t="s">
        <v>1173</v>
      </c>
      <c r="V89" s="10">
        <v>43028270</v>
      </c>
      <c r="W89" s="10" t="s">
        <v>377</v>
      </c>
      <c r="X89" s="10" t="s">
        <v>1174</v>
      </c>
      <c r="Y89" s="10" t="s">
        <v>1175</v>
      </c>
      <c r="Z89" s="10" t="s">
        <v>416</v>
      </c>
      <c r="AA89" s="10" t="s">
        <v>1176</v>
      </c>
      <c r="AB89" s="10" t="s">
        <v>161</v>
      </c>
      <c r="AC89" s="10" t="s">
        <v>1177</v>
      </c>
      <c r="AD89" s="10">
        <v>90</v>
      </c>
      <c r="AG89" s="14" t="str">
        <f t="shared" si="1"/>
        <v>Рівненська обл., Городок, вулиця Барона Штейнгеля, 90</v>
      </c>
      <c r="AH89" s="10" t="str">
        <f t="shared" si="2"/>
        <v xml:space="preserve">Рівненський район, </v>
      </c>
      <c r="AI89" s="10" t="str">
        <f t="shared" si="3"/>
        <v>Рівненська обл., Рівненський район, село Городок, вулиця Барона Штейнгеля, 90</v>
      </c>
      <c r="AJ89" s="10" t="s">
        <v>163</v>
      </c>
      <c r="AK89" s="20">
        <v>43839</v>
      </c>
      <c r="AL89" s="10">
        <v>5</v>
      </c>
      <c r="AM89" s="14" t="str">
        <f t="shared" si="4"/>
        <v>5 років</v>
      </c>
      <c r="AS89" s="10" t="s">
        <v>165</v>
      </c>
      <c r="BA89" s="10" t="s">
        <v>166</v>
      </c>
      <c r="BB89" s="16">
        <v>295036.26</v>
      </c>
      <c r="BC89" s="16">
        <v>64652.22</v>
      </c>
      <c r="BD89" s="17">
        <f t="shared" si="5"/>
        <v>0.21913313299185666</v>
      </c>
      <c r="BE89" s="16">
        <f t="shared" si="6"/>
        <v>646.5222</v>
      </c>
      <c r="BF89" s="10" t="str">
        <f t="shared" ref="BF89:BF225" si="10">IF(BD89&gt;=10%, "не потрібна", "потрібна оцінка")</f>
        <v>не потрібна</v>
      </c>
      <c r="BG89" s="10" t="s">
        <v>165</v>
      </c>
      <c r="BH89" s="12"/>
      <c r="BR89" s="10" t="s">
        <v>193</v>
      </c>
      <c r="BV89" s="10" t="s">
        <v>242</v>
      </c>
      <c r="BY89" s="10" t="s">
        <v>243</v>
      </c>
      <c r="BZ89" s="10" t="s">
        <v>169</v>
      </c>
      <c r="CA89" s="10" t="s">
        <v>1178</v>
      </c>
      <c r="CD89" s="10" t="s">
        <v>165</v>
      </c>
      <c r="CH89" s="15">
        <v>43909</v>
      </c>
      <c r="CI89" s="10" t="s">
        <v>1179</v>
      </c>
      <c r="CJ89" s="10" t="s">
        <v>169</v>
      </c>
      <c r="CM89" s="20">
        <v>43895</v>
      </c>
      <c r="CN89" s="10" t="s">
        <v>1180</v>
      </c>
      <c r="CO89" s="15">
        <v>44060</v>
      </c>
      <c r="CP89" s="10">
        <v>447</v>
      </c>
      <c r="CS89" s="10" t="s">
        <v>169</v>
      </c>
      <c r="CT89" s="10">
        <v>128</v>
      </c>
      <c r="CU89" s="10" t="s">
        <v>223</v>
      </c>
      <c r="CV89" s="10" t="s">
        <v>202</v>
      </c>
      <c r="CW89" s="10" t="s">
        <v>202</v>
      </c>
      <c r="CX89" s="10" t="s">
        <v>172</v>
      </c>
      <c r="CY89" s="10" t="s">
        <v>202</v>
      </c>
      <c r="CZ89" s="10" t="s">
        <v>172</v>
      </c>
      <c r="DA89" s="10" t="s">
        <v>202</v>
      </c>
      <c r="DB89" s="10" t="s">
        <v>202</v>
      </c>
      <c r="DC89" s="10" t="s">
        <v>172</v>
      </c>
      <c r="DD89" s="10" t="s">
        <v>202</v>
      </c>
      <c r="DE89" s="10" t="s">
        <v>172</v>
      </c>
      <c r="DF89" s="10" t="s">
        <v>172</v>
      </c>
      <c r="DG89" s="10" t="s">
        <v>172</v>
      </c>
      <c r="DH89" s="10" t="s">
        <v>172</v>
      </c>
      <c r="DI89" s="10" t="s">
        <v>202</v>
      </c>
      <c r="DJ89" s="21" t="s">
        <v>165</v>
      </c>
      <c r="DT89" s="13" t="s">
        <v>1181</v>
      </c>
      <c r="DU89" s="10" t="s">
        <v>165</v>
      </c>
      <c r="EF89" s="10" t="s">
        <v>165</v>
      </c>
      <c r="EK89" s="10" t="s">
        <v>174</v>
      </c>
    </row>
    <row r="90" spans="1:142" ht="12.75">
      <c r="A90" s="10">
        <v>88</v>
      </c>
      <c r="B90" s="10">
        <v>5087</v>
      </c>
      <c r="D90" s="11">
        <v>44063.542447361113</v>
      </c>
      <c r="E90" s="10" t="s">
        <v>1167</v>
      </c>
      <c r="F90" s="10" t="s">
        <v>1168</v>
      </c>
      <c r="G90" s="10" t="s">
        <v>1169</v>
      </c>
      <c r="H90" s="10" t="s">
        <v>149</v>
      </c>
      <c r="I90" s="10" t="s">
        <v>150</v>
      </c>
      <c r="J90" s="10" t="s">
        <v>177</v>
      </c>
      <c r="K90" s="10" t="s">
        <v>178</v>
      </c>
      <c r="L90" s="10">
        <v>1</v>
      </c>
      <c r="M90" s="10">
        <v>1788.7</v>
      </c>
      <c r="N90" s="10">
        <v>101.6</v>
      </c>
      <c r="Q90" s="10" t="s">
        <v>1182</v>
      </c>
      <c r="R90" s="10" t="s">
        <v>1183</v>
      </c>
      <c r="S90" s="13" t="s">
        <v>1184</v>
      </c>
      <c r="T90" s="10" t="s">
        <v>182</v>
      </c>
      <c r="U90" s="10" t="s">
        <v>1185</v>
      </c>
      <c r="V90" s="10">
        <v>26259988</v>
      </c>
      <c r="W90" s="10" t="s">
        <v>918</v>
      </c>
      <c r="X90" s="10" t="s">
        <v>1174</v>
      </c>
      <c r="Z90" s="10" t="s">
        <v>159</v>
      </c>
      <c r="AA90" s="10" t="s">
        <v>1186</v>
      </c>
      <c r="AB90" s="10" t="s">
        <v>161</v>
      </c>
      <c r="AC90" s="10" t="s">
        <v>1187</v>
      </c>
      <c r="AD90" s="10">
        <v>10</v>
      </c>
      <c r="AG90" s="14" t="str">
        <f t="shared" si="1"/>
        <v>Рівненська обл., Рівне, вулиця Симона Петлюри, 10</v>
      </c>
      <c r="AH90" s="10" t="str">
        <f t="shared" si="2"/>
        <v/>
      </c>
      <c r="AI90" s="10" t="str">
        <f t="shared" si="3"/>
        <v>Рівненська обл., місто Рівне, вулиця Симона Петлюри, 10</v>
      </c>
      <c r="AJ90" s="10" t="s">
        <v>163</v>
      </c>
      <c r="AK90" s="20">
        <v>43339</v>
      </c>
      <c r="AL90" s="10">
        <v>5</v>
      </c>
      <c r="AM90" s="14" t="str">
        <f t="shared" si="4"/>
        <v>5 років</v>
      </c>
      <c r="AS90" s="10" t="s">
        <v>165</v>
      </c>
      <c r="BA90" s="10" t="s">
        <v>166</v>
      </c>
      <c r="BB90" s="16">
        <v>1107802.79</v>
      </c>
      <c r="BC90" s="16">
        <v>664282.13</v>
      </c>
      <c r="BD90" s="17">
        <f t="shared" si="5"/>
        <v>0.59963933652848078</v>
      </c>
      <c r="BE90" s="16">
        <f t="shared" si="6"/>
        <v>6642.8213000000005</v>
      </c>
      <c r="BF90" s="10" t="str">
        <f t="shared" si="10"/>
        <v>не потрібна</v>
      </c>
      <c r="BG90" s="10" t="s">
        <v>165</v>
      </c>
      <c r="BH90" s="12"/>
      <c r="BR90" s="10" t="s">
        <v>193</v>
      </c>
      <c r="BV90" s="10" t="s">
        <v>242</v>
      </c>
      <c r="BY90" s="10" t="s">
        <v>243</v>
      </c>
      <c r="BZ90" s="10" t="s">
        <v>169</v>
      </c>
      <c r="CA90" s="10" t="s">
        <v>1178</v>
      </c>
      <c r="CD90" s="10" t="s">
        <v>165</v>
      </c>
      <c r="CH90" s="15">
        <v>43928</v>
      </c>
      <c r="CI90" s="10" t="s">
        <v>1188</v>
      </c>
      <c r="CJ90" s="10" t="s">
        <v>169</v>
      </c>
      <c r="CM90" s="20">
        <v>43907</v>
      </c>
      <c r="CN90" s="10" t="s">
        <v>1189</v>
      </c>
      <c r="CO90" s="15">
        <v>44060</v>
      </c>
      <c r="CP90" s="10">
        <v>448</v>
      </c>
      <c r="CS90" s="10" t="s">
        <v>169</v>
      </c>
      <c r="CT90" s="10">
        <v>15</v>
      </c>
      <c r="CU90" s="10" t="s">
        <v>273</v>
      </c>
      <c r="CV90" s="10" t="s">
        <v>202</v>
      </c>
      <c r="CW90" s="10" t="s">
        <v>202</v>
      </c>
      <c r="CX90" s="10" t="s">
        <v>172</v>
      </c>
      <c r="CY90" s="10" t="s">
        <v>202</v>
      </c>
      <c r="CZ90" s="10" t="s">
        <v>172</v>
      </c>
      <c r="DA90" s="10" t="s">
        <v>172</v>
      </c>
      <c r="DB90" s="10" t="s">
        <v>202</v>
      </c>
      <c r="DC90" s="10" t="s">
        <v>172</v>
      </c>
      <c r="DD90" s="10" t="s">
        <v>172</v>
      </c>
      <c r="DE90" s="10" t="s">
        <v>172</v>
      </c>
      <c r="DF90" s="10" t="s">
        <v>172</v>
      </c>
      <c r="DG90" s="10" t="s">
        <v>172</v>
      </c>
      <c r="DH90" s="10" t="s">
        <v>202</v>
      </c>
      <c r="DI90" s="10" t="s">
        <v>202</v>
      </c>
      <c r="DJ90" s="21" t="s">
        <v>165</v>
      </c>
      <c r="DT90" s="13" t="s">
        <v>1190</v>
      </c>
      <c r="DU90" s="10" t="s">
        <v>165</v>
      </c>
      <c r="EF90" s="10" t="s">
        <v>165</v>
      </c>
      <c r="EK90" s="10" t="s">
        <v>174</v>
      </c>
    </row>
    <row r="91" spans="1:142" ht="12.75">
      <c r="A91" s="10">
        <v>89</v>
      </c>
      <c r="B91" s="10">
        <v>5088</v>
      </c>
      <c r="D91" s="11">
        <v>44063.580054664351</v>
      </c>
      <c r="E91" s="10" t="s">
        <v>1010</v>
      </c>
      <c r="F91" s="10" t="s">
        <v>147</v>
      </c>
      <c r="G91" s="10" t="s">
        <v>1011</v>
      </c>
      <c r="H91" s="10" t="s">
        <v>149</v>
      </c>
      <c r="I91" s="10" t="s">
        <v>150</v>
      </c>
      <c r="J91" s="10" t="s">
        <v>177</v>
      </c>
      <c r="K91" s="10" t="s">
        <v>178</v>
      </c>
      <c r="L91" s="10">
        <v>1</v>
      </c>
      <c r="M91" s="10">
        <v>4424.6000000000004</v>
      </c>
      <c r="N91" s="10">
        <v>70.75</v>
      </c>
      <c r="O91" s="10">
        <v>70.75</v>
      </c>
      <c r="Q91" s="10" t="s">
        <v>1191</v>
      </c>
      <c r="R91" s="10" t="s">
        <v>1192</v>
      </c>
      <c r="S91" s="13" t="s">
        <v>1193</v>
      </c>
      <c r="T91" s="10" t="s">
        <v>182</v>
      </c>
      <c r="U91" s="10" t="s">
        <v>1194</v>
      </c>
      <c r="V91" s="18" t="s">
        <v>1195</v>
      </c>
      <c r="W91" s="10" t="s">
        <v>311</v>
      </c>
      <c r="X91" s="10" t="s">
        <v>1017</v>
      </c>
      <c r="Z91" s="10" t="s">
        <v>159</v>
      </c>
      <c r="AA91" s="10" t="s">
        <v>1196</v>
      </c>
      <c r="AB91" s="10" t="s">
        <v>851</v>
      </c>
      <c r="AC91" s="10" t="s">
        <v>1197</v>
      </c>
      <c r="AD91" s="10">
        <v>12</v>
      </c>
      <c r="AG91" s="14" t="str">
        <f t="shared" si="1"/>
        <v>Луганська обл., Рубіжне, провулок Клубний, 12</v>
      </c>
      <c r="AH91" s="10" t="str">
        <f t="shared" si="2"/>
        <v/>
      </c>
      <c r="AI91" s="10" t="str">
        <f t="shared" si="3"/>
        <v>Луганська обл., місто Рубіжне, провулок Клубний, 12</v>
      </c>
      <c r="AJ91" s="10" t="s">
        <v>219</v>
      </c>
      <c r="AK91" s="20">
        <v>40638</v>
      </c>
      <c r="AL91" s="10" t="s">
        <v>164</v>
      </c>
      <c r="AM91" s="14" t="str">
        <f t="shared" si="4"/>
        <v>3 рік/років, 0 місяць/місяців, 0 день/днів</v>
      </c>
      <c r="AP91" s="10">
        <v>3</v>
      </c>
      <c r="AQ91" s="10">
        <v>0</v>
      </c>
      <c r="AR91" s="10">
        <v>0</v>
      </c>
      <c r="AS91" s="10" t="s">
        <v>169</v>
      </c>
      <c r="AT91" s="10" t="s">
        <v>1198</v>
      </c>
      <c r="AU91" s="10" t="s">
        <v>1198</v>
      </c>
      <c r="AV91" s="10" t="s">
        <v>1198</v>
      </c>
      <c r="AW91" s="10" t="s">
        <v>1198</v>
      </c>
      <c r="AX91" s="10" t="s">
        <v>1198</v>
      </c>
      <c r="BA91" s="10" t="s">
        <v>166</v>
      </c>
      <c r="BB91" s="16">
        <v>13677.39</v>
      </c>
      <c r="BC91" s="16">
        <v>3395.29</v>
      </c>
      <c r="BD91" s="17">
        <f t="shared" si="5"/>
        <v>0.24824107523438319</v>
      </c>
      <c r="BE91" s="16">
        <f t="shared" si="6"/>
        <v>33.9529</v>
      </c>
      <c r="BF91" s="10" t="str">
        <f t="shared" si="10"/>
        <v>не потрібна</v>
      </c>
      <c r="BG91" s="10" t="s">
        <v>165</v>
      </c>
      <c r="BH91" s="12"/>
      <c r="BR91" s="10" t="s">
        <v>193</v>
      </c>
      <c r="BV91" s="10" t="s">
        <v>242</v>
      </c>
      <c r="BY91" s="10" t="s">
        <v>317</v>
      </c>
      <c r="BZ91" s="10" t="s">
        <v>169</v>
      </c>
      <c r="CA91" s="10" t="s">
        <v>1199</v>
      </c>
      <c r="CD91" s="10" t="s">
        <v>165</v>
      </c>
      <c r="CH91" s="15">
        <v>43879</v>
      </c>
      <c r="CI91" s="10" t="s">
        <v>1200</v>
      </c>
      <c r="CJ91" s="10" t="s">
        <v>169</v>
      </c>
      <c r="CM91" s="20">
        <v>43827</v>
      </c>
      <c r="CN91" s="10" t="s">
        <v>1201</v>
      </c>
      <c r="CO91" s="15">
        <v>43948</v>
      </c>
      <c r="CP91" s="10" t="s">
        <v>1202</v>
      </c>
      <c r="CS91" s="10" t="s">
        <v>169</v>
      </c>
      <c r="CT91" s="10">
        <v>120</v>
      </c>
      <c r="CU91" s="10" t="s">
        <v>223</v>
      </c>
      <c r="CV91" s="10" t="s">
        <v>202</v>
      </c>
      <c r="CW91" s="10" t="s">
        <v>202</v>
      </c>
      <c r="CX91" s="10" t="s">
        <v>202</v>
      </c>
      <c r="CY91" s="10" t="s">
        <v>172</v>
      </c>
      <c r="CZ91" s="10" t="s">
        <v>202</v>
      </c>
      <c r="DA91" s="10" t="s">
        <v>172</v>
      </c>
      <c r="DB91" s="10" t="s">
        <v>202</v>
      </c>
      <c r="DC91" s="10" t="s">
        <v>172</v>
      </c>
      <c r="DD91" s="10" t="s">
        <v>172</v>
      </c>
      <c r="DE91" s="10" t="s">
        <v>172</v>
      </c>
      <c r="DF91" s="10" t="s">
        <v>172</v>
      </c>
      <c r="DG91" s="10" t="s">
        <v>172</v>
      </c>
      <c r="DH91" s="10" t="s">
        <v>172</v>
      </c>
      <c r="DI91" s="10" t="s">
        <v>172</v>
      </c>
      <c r="DJ91" s="10" t="s">
        <v>224</v>
      </c>
      <c r="DL91" s="10" t="s">
        <v>1203</v>
      </c>
      <c r="DM91" s="10" t="s">
        <v>1204</v>
      </c>
      <c r="DN91" s="10" t="s">
        <v>1205</v>
      </c>
      <c r="DO91" s="10" t="s">
        <v>518</v>
      </c>
      <c r="DP91" s="10" t="s">
        <v>1206</v>
      </c>
      <c r="DQ91" s="10" t="s">
        <v>518</v>
      </c>
      <c r="DR91" s="10" t="s">
        <v>1207</v>
      </c>
      <c r="DS91" s="10" t="s">
        <v>230</v>
      </c>
      <c r="DU91" s="10" t="s">
        <v>165</v>
      </c>
      <c r="EF91" s="10" t="s">
        <v>254</v>
      </c>
      <c r="EK91" s="10" t="s">
        <v>174</v>
      </c>
    </row>
    <row r="92" spans="1:142" ht="12.75">
      <c r="A92" s="10">
        <v>90</v>
      </c>
      <c r="B92" s="10">
        <v>5089</v>
      </c>
      <c r="D92" s="11">
        <v>44063.612705150459</v>
      </c>
      <c r="E92" s="10" t="s">
        <v>1010</v>
      </c>
      <c r="F92" s="10" t="s">
        <v>147</v>
      </c>
      <c r="G92" s="10" t="s">
        <v>1011</v>
      </c>
      <c r="H92" s="10" t="s">
        <v>149</v>
      </c>
      <c r="I92" s="10" t="s">
        <v>150</v>
      </c>
      <c r="J92" s="10" t="s">
        <v>177</v>
      </c>
      <c r="K92" s="10" t="s">
        <v>178</v>
      </c>
      <c r="L92" s="10">
        <v>1</v>
      </c>
      <c r="M92" s="10">
        <v>4937.3</v>
      </c>
      <c r="N92" s="10">
        <v>20.7</v>
      </c>
      <c r="O92" s="10">
        <v>20.7</v>
      </c>
      <c r="Q92" s="10" t="s">
        <v>1208</v>
      </c>
      <c r="R92" s="27" t="s">
        <v>1209</v>
      </c>
      <c r="S92" s="13" t="s">
        <v>1210</v>
      </c>
      <c r="T92" s="10" t="s">
        <v>182</v>
      </c>
      <c r="U92" s="10" t="s">
        <v>1211</v>
      </c>
      <c r="V92" s="18" t="s">
        <v>1212</v>
      </c>
      <c r="W92" s="10" t="s">
        <v>311</v>
      </c>
      <c r="X92" s="10" t="s">
        <v>1017</v>
      </c>
      <c r="Z92" s="10" t="s">
        <v>159</v>
      </c>
      <c r="AA92" s="10" t="s">
        <v>1213</v>
      </c>
      <c r="AB92" s="10" t="s">
        <v>161</v>
      </c>
      <c r="AC92" s="10" t="s">
        <v>1214</v>
      </c>
      <c r="AD92" s="10">
        <v>41</v>
      </c>
      <c r="AG92" s="14" t="str">
        <f t="shared" si="1"/>
        <v>Луганська обл., Сєвєродонецьк, вулиця  Донецька, 41</v>
      </c>
      <c r="AH92" s="10" t="str">
        <f t="shared" si="2"/>
        <v/>
      </c>
      <c r="AI92" s="10" t="str">
        <f t="shared" si="3"/>
        <v>Луганська обл., місто Сєвєродонецьк, вулиця  Донецька, 41</v>
      </c>
      <c r="AJ92" s="10" t="s">
        <v>219</v>
      </c>
      <c r="AK92" s="20">
        <v>40894</v>
      </c>
      <c r="AL92" s="10" t="s">
        <v>164</v>
      </c>
      <c r="AM92" s="14" t="str">
        <f t="shared" si="4"/>
        <v>3 рік/років, 0 місяць/місяців, 0 день/днів</v>
      </c>
      <c r="AP92" s="10">
        <v>3</v>
      </c>
      <c r="AQ92" s="10">
        <v>0</v>
      </c>
      <c r="AR92" s="10">
        <v>0</v>
      </c>
      <c r="AS92" s="10" t="s">
        <v>165</v>
      </c>
      <c r="BA92" s="10" t="s">
        <v>166</v>
      </c>
      <c r="BB92" s="16">
        <v>7772.47</v>
      </c>
      <c r="BC92" s="16">
        <v>0</v>
      </c>
      <c r="BD92" s="17">
        <f t="shared" si="5"/>
        <v>0</v>
      </c>
      <c r="BE92" s="16">
        <f t="shared" si="6"/>
        <v>525.85</v>
      </c>
      <c r="BF92" s="10" t="str">
        <f t="shared" si="10"/>
        <v>потрібна оцінка</v>
      </c>
      <c r="BG92" s="10" t="s">
        <v>169</v>
      </c>
      <c r="BH92" s="16">
        <v>52585</v>
      </c>
      <c r="BI92" s="15">
        <v>43799</v>
      </c>
      <c r="BJ92" s="15">
        <v>43840</v>
      </c>
      <c r="BK92" s="15">
        <v>43840</v>
      </c>
      <c r="BR92" s="10" t="s">
        <v>193</v>
      </c>
      <c r="BV92" s="10" t="s">
        <v>242</v>
      </c>
      <c r="BY92" s="10" t="s">
        <v>317</v>
      </c>
      <c r="BZ92" s="10" t="s">
        <v>169</v>
      </c>
      <c r="CA92" s="10" t="s">
        <v>1021</v>
      </c>
      <c r="CD92" s="10" t="s">
        <v>165</v>
      </c>
      <c r="CH92" s="15">
        <v>43868</v>
      </c>
      <c r="CI92" s="10" t="s">
        <v>1215</v>
      </c>
      <c r="CJ92" s="10" t="s">
        <v>169</v>
      </c>
      <c r="CM92" s="20">
        <v>43790</v>
      </c>
      <c r="CN92" s="10" t="s">
        <v>1216</v>
      </c>
      <c r="CO92" s="15">
        <v>43948</v>
      </c>
      <c r="CP92" s="10" t="s">
        <v>1217</v>
      </c>
      <c r="CS92" s="10" t="s">
        <v>169</v>
      </c>
      <c r="CT92" s="10">
        <v>150</v>
      </c>
      <c r="CU92" s="10" t="s">
        <v>223</v>
      </c>
      <c r="CV92" s="10" t="s">
        <v>202</v>
      </c>
      <c r="CW92" s="10" t="s">
        <v>202</v>
      </c>
      <c r="CX92" s="10" t="s">
        <v>202</v>
      </c>
      <c r="CY92" s="10" t="s">
        <v>202</v>
      </c>
      <c r="CZ92" s="10" t="s">
        <v>172</v>
      </c>
      <c r="DA92" s="10" t="s">
        <v>202</v>
      </c>
      <c r="DB92" s="10" t="s">
        <v>202</v>
      </c>
      <c r="DC92" s="10" t="s">
        <v>172</v>
      </c>
      <c r="DD92" s="10" t="s">
        <v>202</v>
      </c>
      <c r="DE92" s="10" t="s">
        <v>172</v>
      </c>
      <c r="DF92" s="10" t="s">
        <v>202</v>
      </c>
      <c r="DG92" s="10" t="s">
        <v>172</v>
      </c>
      <c r="DH92" s="10" t="s">
        <v>172</v>
      </c>
      <c r="DI92" s="10" t="s">
        <v>202</v>
      </c>
      <c r="DJ92" s="10" t="s">
        <v>224</v>
      </c>
      <c r="DL92" s="10" t="s">
        <v>1218</v>
      </c>
      <c r="DM92" s="10" t="s">
        <v>1219</v>
      </c>
      <c r="DN92" s="10" t="s">
        <v>1220</v>
      </c>
      <c r="DO92" s="10" t="s">
        <v>663</v>
      </c>
      <c r="DP92" s="10" t="s">
        <v>1221</v>
      </c>
      <c r="DQ92" s="10" t="s">
        <v>663</v>
      </c>
      <c r="DR92" s="10" t="s">
        <v>1222</v>
      </c>
      <c r="DS92" s="10" t="s">
        <v>230</v>
      </c>
      <c r="DU92" s="10" t="s">
        <v>165</v>
      </c>
      <c r="EF92" s="10" t="s">
        <v>254</v>
      </c>
      <c r="EK92" s="10" t="s">
        <v>174</v>
      </c>
    </row>
    <row r="93" spans="1:142" ht="12.75">
      <c r="A93" s="10">
        <v>91</v>
      </c>
      <c r="B93" s="10">
        <v>5090</v>
      </c>
      <c r="D93" s="11">
        <v>44063.657626215281</v>
      </c>
      <c r="E93" s="10" t="s">
        <v>1167</v>
      </c>
      <c r="F93" s="10" t="s">
        <v>1168</v>
      </c>
      <c r="G93" s="10" t="s">
        <v>1169</v>
      </c>
      <c r="H93" s="10" t="s">
        <v>149</v>
      </c>
      <c r="I93" s="10" t="s">
        <v>150</v>
      </c>
      <c r="J93" s="10" t="s">
        <v>177</v>
      </c>
      <c r="K93" s="10" t="s">
        <v>178</v>
      </c>
      <c r="L93" s="10">
        <v>1</v>
      </c>
      <c r="M93" s="10">
        <v>975.9</v>
      </c>
      <c r="N93" s="10">
        <v>14.4</v>
      </c>
      <c r="O93" s="10">
        <v>14.4</v>
      </c>
      <c r="Q93" s="10" t="s">
        <v>1223</v>
      </c>
      <c r="R93" s="10" t="s">
        <v>1224</v>
      </c>
      <c r="S93" s="13" t="s">
        <v>1225</v>
      </c>
      <c r="T93" s="10" t="s">
        <v>182</v>
      </c>
      <c r="U93" s="10" t="s">
        <v>1226</v>
      </c>
      <c r="V93" s="10">
        <v>22554101</v>
      </c>
      <c r="W93" s="10" t="s">
        <v>311</v>
      </c>
      <c r="X93" s="10" t="s">
        <v>1174</v>
      </c>
      <c r="Z93" s="10" t="s">
        <v>159</v>
      </c>
      <c r="AA93" s="10" t="s">
        <v>1227</v>
      </c>
      <c r="AB93" s="10" t="s">
        <v>161</v>
      </c>
      <c r="AC93" s="10" t="s">
        <v>1228</v>
      </c>
      <c r="AD93" s="10">
        <v>2</v>
      </c>
      <c r="AG93" s="14" t="str">
        <f t="shared" si="1"/>
        <v>Рівненська обл., Острог, вулиця Семінарська, 2</v>
      </c>
      <c r="AH93" s="10" t="str">
        <f t="shared" si="2"/>
        <v/>
      </c>
      <c r="AI93" s="10" t="str">
        <f t="shared" si="3"/>
        <v>Рівненська обл., місто Острог, вулиця Семінарська, 2</v>
      </c>
      <c r="AJ93" s="10" t="s">
        <v>219</v>
      </c>
      <c r="AK93" s="20">
        <v>41164</v>
      </c>
      <c r="AL93" s="10">
        <v>5</v>
      </c>
      <c r="AM93" s="14" t="str">
        <f t="shared" si="4"/>
        <v>5 років</v>
      </c>
      <c r="AS93" s="10" t="s">
        <v>165</v>
      </c>
      <c r="BA93" s="10" t="s">
        <v>166</v>
      </c>
      <c r="BB93" s="16">
        <v>710094</v>
      </c>
      <c r="BC93" s="16">
        <v>217578.72</v>
      </c>
      <c r="BD93" s="17">
        <f t="shared" si="5"/>
        <v>0.30640833467118439</v>
      </c>
      <c r="BE93" s="16">
        <f t="shared" si="6"/>
        <v>2175.7872000000002</v>
      </c>
      <c r="BF93" s="10" t="str">
        <f t="shared" si="10"/>
        <v>не потрібна</v>
      </c>
      <c r="BG93" s="10" t="s">
        <v>165</v>
      </c>
      <c r="BH93" s="12"/>
      <c r="BI93" s="23"/>
      <c r="BJ93" s="23"/>
      <c r="BK93" s="23"/>
      <c r="BR93" s="10" t="s">
        <v>193</v>
      </c>
      <c r="BV93" s="10" t="s">
        <v>242</v>
      </c>
      <c r="BY93" s="10" t="s">
        <v>317</v>
      </c>
      <c r="BZ93" s="10" t="s">
        <v>169</v>
      </c>
      <c r="CA93" s="10" t="s">
        <v>1229</v>
      </c>
      <c r="CD93" s="10" t="s">
        <v>165</v>
      </c>
      <c r="CH93" s="15">
        <v>43902</v>
      </c>
      <c r="CI93" s="18" t="s">
        <v>1230</v>
      </c>
      <c r="CJ93" s="10" t="s">
        <v>1231</v>
      </c>
      <c r="CO93" s="15">
        <v>44060</v>
      </c>
      <c r="CP93" s="10">
        <v>449</v>
      </c>
      <c r="CS93" s="10" t="s">
        <v>169</v>
      </c>
      <c r="CT93" s="10">
        <v>1</v>
      </c>
      <c r="CU93" s="10" t="s">
        <v>273</v>
      </c>
      <c r="CV93" s="10" t="s">
        <v>202</v>
      </c>
      <c r="CW93" s="10" t="s">
        <v>202</v>
      </c>
      <c r="CX93" s="10" t="s">
        <v>172</v>
      </c>
      <c r="CY93" s="10" t="s">
        <v>202</v>
      </c>
      <c r="CZ93" s="10" t="s">
        <v>172</v>
      </c>
      <c r="DA93" s="10" t="s">
        <v>172</v>
      </c>
      <c r="DB93" s="10" t="s">
        <v>172</v>
      </c>
      <c r="DC93" s="10" t="s">
        <v>172</v>
      </c>
      <c r="DD93" s="10" t="s">
        <v>172</v>
      </c>
      <c r="DE93" s="10" t="s">
        <v>172</v>
      </c>
      <c r="DF93" s="10" t="s">
        <v>202</v>
      </c>
      <c r="DG93" s="10" t="s">
        <v>172</v>
      </c>
      <c r="DH93" s="10" t="s">
        <v>172</v>
      </c>
      <c r="DI93" s="10" t="s">
        <v>202</v>
      </c>
      <c r="DJ93" s="21" t="s">
        <v>165</v>
      </c>
      <c r="DT93" s="13" t="s">
        <v>1232</v>
      </c>
      <c r="DU93" s="10" t="s">
        <v>165</v>
      </c>
      <c r="EF93" s="10" t="s">
        <v>165</v>
      </c>
      <c r="EK93" s="10" t="s">
        <v>174</v>
      </c>
    </row>
    <row r="94" spans="1:142" ht="12.75">
      <c r="A94" s="10">
        <v>92</v>
      </c>
      <c r="B94" s="10">
        <v>5091</v>
      </c>
      <c r="D94" s="11">
        <v>44063.720241469906</v>
      </c>
      <c r="E94" s="10" t="s">
        <v>501</v>
      </c>
      <c r="F94" s="10" t="s">
        <v>207</v>
      </c>
      <c r="G94" s="10" t="s">
        <v>502</v>
      </c>
      <c r="H94" s="10" t="s">
        <v>149</v>
      </c>
      <c r="I94" s="10" t="s">
        <v>150</v>
      </c>
      <c r="J94" s="10" t="s">
        <v>177</v>
      </c>
      <c r="K94" s="10" t="s">
        <v>178</v>
      </c>
      <c r="L94" s="10">
        <v>1</v>
      </c>
      <c r="M94" s="10">
        <v>8878.2000000000007</v>
      </c>
      <c r="N94" s="10">
        <v>2</v>
      </c>
      <c r="O94" s="10">
        <v>2</v>
      </c>
      <c r="Q94" s="10" t="s">
        <v>1233</v>
      </c>
      <c r="R94" s="13" t="s">
        <v>1234</v>
      </c>
      <c r="S94" s="13" t="s">
        <v>1235</v>
      </c>
      <c r="T94" s="10" t="s">
        <v>182</v>
      </c>
      <c r="U94" s="10" t="s">
        <v>1236</v>
      </c>
      <c r="V94" s="18" t="s">
        <v>1237</v>
      </c>
      <c r="W94" s="10" t="s">
        <v>311</v>
      </c>
      <c r="X94" s="10" t="s">
        <v>507</v>
      </c>
      <c r="Z94" s="10" t="s">
        <v>159</v>
      </c>
      <c r="AA94" s="10" t="s">
        <v>554</v>
      </c>
      <c r="AB94" s="10" t="s">
        <v>161</v>
      </c>
      <c r="AC94" s="10" t="s">
        <v>1238</v>
      </c>
      <c r="AD94" s="10">
        <v>87</v>
      </c>
      <c r="AG94" s="14" t="str">
        <f t="shared" si="1"/>
        <v>Сумська обл., Суми, вулиця Роменська, 87</v>
      </c>
      <c r="AH94" s="10" t="str">
        <f t="shared" si="2"/>
        <v/>
      </c>
      <c r="AI94" s="10" t="str">
        <f t="shared" si="3"/>
        <v>Сумська обл., місто Суми, вулиця Роменська, 87</v>
      </c>
      <c r="AJ94" s="10" t="s">
        <v>270</v>
      </c>
      <c r="AL94" s="10" t="s">
        <v>164</v>
      </c>
      <c r="AM94" s="14" t="str">
        <f t="shared" si="4"/>
        <v>2 рік/років, 11 місяць/місяців, 0 день/днів</v>
      </c>
      <c r="AP94" s="10">
        <v>2</v>
      </c>
      <c r="AQ94" s="10">
        <v>11</v>
      </c>
      <c r="AR94" s="10">
        <v>0</v>
      </c>
      <c r="AS94" s="10" t="s">
        <v>165</v>
      </c>
      <c r="BA94" s="10" t="s">
        <v>166</v>
      </c>
      <c r="BB94" s="16">
        <v>414.81</v>
      </c>
      <c r="BC94" s="16">
        <v>0</v>
      </c>
      <c r="BD94" s="17">
        <f t="shared" si="5"/>
        <v>0</v>
      </c>
      <c r="BE94" s="16">
        <f t="shared" si="6"/>
        <v>0</v>
      </c>
      <c r="BF94" s="10" t="str">
        <f t="shared" si="10"/>
        <v>потрібна оцінка</v>
      </c>
      <c r="BG94" s="10" t="s">
        <v>165</v>
      </c>
      <c r="BH94" s="12"/>
      <c r="BI94" s="23"/>
      <c r="BJ94" s="23"/>
      <c r="BK94" s="23"/>
      <c r="BL94" s="24"/>
      <c r="BM94" s="24"/>
      <c r="BN94" s="24"/>
      <c r="BO94" s="24"/>
      <c r="BP94" s="24"/>
      <c r="BQ94" s="24"/>
      <c r="BR94" s="10" t="s">
        <v>193</v>
      </c>
      <c r="BV94" s="10" t="s">
        <v>194</v>
      </c>
      <c r="CB94" s="10" t="s">
        <v>1239</v>
      </c>
      <c r="CD94" s="10" t="s">
        <v>165</v>
      </c>
      <c r="CH94" s="15">
        <v>43871</v>
      </c>
      <c r="CI94" s="10">
        <v>565</v>
      </c>
      <c r="CJ94" s="10" t="s">
        <v>169</v>
      </c>
      <c r="CM94" s="20">
        <v>43991</v>
      </c>
      <c r="CN94" s="10">
        <v>1522</v>
      </c>
      <c r="CO94" s="15">
        <v>44028</v>
      </c>
      <c r="CP94" s="10">
        <v>931</v>
      </c>
      <c r="CQ94" s="10" t="s">
        <v>199</v>
      </c>
      <c r="CR94" s="24"/>
      <c r="CS94" s="10" t="s">
        <v>169</v>
      </c>
      <c r="CT94" s="10">
        <v>16</v>
      </c>
      <c r="CU94" s="10" t="s">
        <v>273</v>
      </c>
      <c r="CV94" s="10" t="s">
        <v>202</v>
      </c>
      <c r="CW94" s="10" t="s">
        <v>202</v>
      </c>
      <c r="CX94" s="10" t="s">
        <v>172</v>
      </c>
      <c r="CY94" s="10" t="s">
        <v>202</v>
      </c>
      <c r="CZ94" s="10" t="s">
        <v>172</v>
      </c>
      <c r="DA94" s="10" t="s">
        <v>172</v>
      </c>
      <c r="DB94" s="10" t="s">
        <v>172</v>
      </c>
      <c r="DC94" s="10" t="s">
        <v>172</v>
      </c>
      <c r="DD94" s="10" t="s">
        <v>172</v>
      </c>
      <c r="DE94" s="10" t="s">
        <v>172</v>
      </c>
      <c r="DF94" s="10" t="s">
        <v>172</v>
      </c>
      <c r="DG94" s="10" t="s">
        <v>172</v>
      </c>
      <c r="DH94" s="10" t="s">
        <v>172</v>
      </c>
      <c r="DI94" s="10" t="s">
        <v>172</v>
      </c>
      <c r="DJ94" s="10" t="s">
        <v>224</v>
      </c>
      <c r="DK94" s="13" t="s">
        <v>1240</v>
      </c>
      <c r="DL94" s="10" t="s">
        <v>1241</v>
      </c>
      <c r="DM94" s="10" t="s">
        <v>1242</v>
      </c>
      <c r="DN94" s="10" t="s">
        <v>1243</v>
      </c>
      <c r="DO94" s="10" t="s">
        <v>518</v>
      </c>
      <c r="DP94" s="10" t="s">
        <v>518</v>
      </c>
      <c r="DQ94" s="10" t="s">
        <v>518</v>
      </c>
      <c r="DR94" s="10" t="s">
        <v>1244</v>
      </c>
      <c r="DS94" s="10" t="s">
        <v>230</v>
      </c>
      <c r="DU94" s="10" t="s">
        <v>165</v>
      </c>
      <c r="EF94" s="10" t="s">
        <v>254</v>
      </c>
      <c r="EK94" s="10" t="s">
        <v>174</v>
      </c>
    </row>
    <row r="95" spans="1:142" ht="12.75">
      <c r="A95" s="10">
        <v>93</v>
      </c>
      <c r="B95" s="10">
        <v>5092</v>
      </c>
      <c r="D95" s="11">
        <v>44063.716948761576</v>
      </c>
      <c r="E95" s="10" t="s">
        <v>1245</v>
      </c>
      <c r="F95" s="10" t="s">
        <v>443</v>
      </c>
      <c r="G95" s="10" t="s">
        <v>1246</v>
      </c>
      <c r="H95" s="10" t="s">
        <v>149</v>
      </c>
      <c r="I95" s="10" t="s">
        <v>150</v>
      </c>
      <c r="J95" s="10" t="s">
        <v>177</v>
      </c>
      <c r="K95" s="10" t="s">
        <v>178</v>
      </c>
      <c r="L95" s="10" t="s">
        <v>1247</v>
      </c>
      <c r="M95" s="10">
        <v>543.9</v>
      </c>
      <c r="N95" s="10">
        <v>52.24</v>
      </c>
      <c r="O95" s="10">
        <v>47.2</v>
      </c>
      <c r="Q95" s="10" t="s">
        <v>1248</v>
      </c>
      <c r="R95" s="10" t="s">
        <v>1249</v>
      </c>
      <c r="S95" s="13" t="s">
        <v>1250</v>
      </c>
      <c r="T95" s="10" t="s">
        <v>212</v>
      </c>
      <c r="U95" s="10" t="s">
        <v>1251</v>
      </c>
      <c r="V95" s="10">
        <v>37888512</v>
      </c>
      <c r="W95" s="10" t="s">
        <v>157</v>
      </c>
      <c r="X95" s="10" t="s">
        <v>1252</v>
      </c>
      <c r="Y95" s="10" t="s">
        <v>1253</v>
      </c>
      <c r="Z95" s="10" t="s">
        <v>638</v>
      </c>
      <c r="AA95" s="10" t="s">
        <v>1254</v>
      </c>
      <c r="AB95" s="10" t="s">
        <v>161</v>
      </c>
      <c r="AC95" s="10" t="s">
        <v>1255</v>
      </c>
      <c r="AD95" s="10" t="s">
        <v>1256</v>
      </c>
      <c r="AF95" s="10" t="s">
        <v>1257</v>
      </c>
      <c r="AG95" s="14" t="str">
        <f t="shared" si="1"/>
        <v>51.372861,31.647136</v>
      </c>
      <c r="AH95" s="10" t="str">
        <f t="shared" si="2"/>
        <v xml:space="preserve">Куликівський район, </v>
      </c>
      <c r="AI95" s="10" t="str">
        <f t="shared" si="3"/>
        <v>Чернігівська обл., Куликівський район, селище міського типу Куликівка, вулиця Партизанська, 2а</v>
      </c>
      <c r="AJ95" s="10" t="s">
        <v>163</v>
      </c>
      <c r="AK95" s="20">
        <v>41383</v>
      </c>
      <c r="AL95" s="10">
        <v>5</v>
      </c>
      <c r="AM95" s="14" t="str">
        <f t="shared" si="4"/>
        <v>5 років</v>
      </c>
      <c r="AS95" s="10" t="s">
        <v>165</v>
      </c>
      <c r="BA95" s="10" t="s">
        <v>166</v>
      </c>
      <c r="BB95" s="16">
        <v>11753.95</v>
      </c>
      <c r="BC95" s="16">
        <v>4603.51</v>
      </c>
      <c r="BD95" s="17">
        <f t="shared" si="5"/>
        <v>0.3916564218837072</v>
      </c>
      <c r="BE95" s="16">
        <f t="shared" si="6"/>
        <v>46.0351</v>
      </c>
      <c r="BF95" s="10" t="str">
        <f t="shared" si="10"/>
        <v>не потрібна</v>
      </c>
      <c r="BG95" s="10" t="s">
        <v>165</v>
      </c>
      <c r="BH95" s="12"/>
      <c r="BI95" s="23"/>
      <c r="BJ95" s="23"/>
      <c r="BK95" s="23"/>
      <c r="BL95" s="24"/>
      <c r="BM95" s="24"/>
      <c r="BN95" s="24"/>
      <c r="BO95" s="24"/>
      <c r="BP95" s="24"/>
      <c r="BQ95" s="24"/>
      <c r="BR95" s="10" t="s">
        <v>193</v>
      </c>
      <c r="BV95" s="10" t="s">
        <v>242</v>
      </c>
      <c r="BY95" s="10" t="s">
        <v>682</v>
      </c>
      <c r="BZ95" s="10" t="s">
        <v>165</v>
      </c>
      <c r="CD95" s="10" t="s">
        <v>165</v>
      </c>
      <c r="CH95" s="15">
        <v>43913</v>
      </c>
      <c r="CI95" s="10" t="s">
        <v>1258</v>
      </c>
      <c r="CJ95" s="10" t="s">
        <v>169</v>
      </c>
      <c r="CM95" s="20">
        <v>43909</v>
      </c>
      <c r="CN95" s="10" t="s">
        <v>1259</v>
      </c>
      <c r="CO95" s="15">
        <v>44062</v>
      </c>
      <c r="CP95" s="10" t="s">
        <v>1260</v>
      </c>
      <c r="CQ95" s="10" t="s">
        <v>247</v>
      </c>
      <c r="CR95" s="24"/>
      <c r="CS95" s="10" t="s">
        <v>169</v>
      </c>
      <c r="CT95" s="10">
        <v>8</v>
      </c>
      <c r="CU95" s="10" t="s">
        <v>273</v>
      </c>
      <c r="CV95" s="10" t="s">
        <v>202</v>
      </c>
      <c r="CW95" s="10" t="s">
        <v>202</v>
      </c>
      <c r="CX95" s="10" t="s">
        <v>202</v>
      </c>
      <c r="CY95" s="10" t="s">
        <v>172</v>
      </c>
      <c r="CZ95" s="10" t="s">
        <v>202</v>
      </c>
      <c r="DA95" s="10" t="s">
        <v>172</v>
      </c>
      <c r="DB95" s="10" t="s">
        <v>172</v>
      </c>
      <c r="DC95" s="10" t="s">
        <v>172</v>
      </c>
      <c r="DD95" s="10" t="s">
        <v>172</v>
      </c>
      <c r="DE95" s="10" t="s">
        <v>172</v>
      </c>
      <c r="DF95" s="10" t="s">
        <v>172</v>
      </c>
      <c r="DG95" s="10" t="s">
        <v>172</v>
      </c>
      <c r="DH95" s="10" t="s">
        <v>202</v>
      </c>
      <c r="DI95" s="10" t="s">
        <v>202</v>
      </c>
      <c r="DJ95" s="10" t="s">
        <v>224</v>
      </c>
      <c r="DK95" s="13" t="s">
        <v>1261</v>
      </c>
      <c r="DL95" s="10">
        <v>19049</v>
      </c>
      <c r="DM95" s="10" t="s">
        <v>663</v>
      </c>
      <c r="DN95" s="10">
        <v>19</v>
      </c>
      <c r="DO95" s="10" t="s">
        <v>663</v>
      </c>
      <c r="DP95" s="10" t="s">
        <v>1262</v>
      </c>
      <c r="DQ95" s="10" t="s">
        <v>663</v>
      </c>
      <c r="DR95" s="10" t="s">
        <v>663</v>
      </c>
      <c r="DS95" s="10" t="s">
        <v>230</v>
      </c>
      <c r="DU95" s="10" t="s">
        <v>165</v>
      </c>
      <c r="EF95" s="10" t="s">
        <v>204</v>
      </c>
      <c r="EG95" s="13" t="s">
        <v>1263</v>
      </c>
      <c r="EK95" s="10" t="s">
        <v>330</v>
      </c>
      <c r="EL95" s="10" t="s">
        <v>331</v>
      </c>
    </row>
    <row r="96" spans="1:142" ht="12.75">
      <c r="A96" s="10">
        <v>94</v>
      </c>
      <c r="B96" s="10">
        <v>5093</v>
      </c>
      <c r="D96" s="11">
        <v>44063.718521793984</v>
      </c>
      <c r="E96" s="10" t="s">
        <v>501</v>
      </c>
      <c r="F96" s="10" t="s">
        <v>207</v>
      </c>
      <c r="G96" s="10" t="s">
        <v>502</v>
      </c>
      <c r="H96" s="10" t="s">
        <v>149</v>
      </c>
      <c r="I96" s="10" t="s">
        <v>150</v>
      </c>
      <c r="J96" s="10" t="s">
        <v>177</v>
      </c>
      <c r="K96" s="10" t="s">
        <v>178</v>
      </c>
      <c r="L96" s="10">
        <v>1</v>
      </c>
      <c r="M96" s="10">
        <v>8878.2000000000007</v>
      </c>
      <c r="N96" s="10">
        <v>2</v>
      </c>
      <c r="O96" s="10">
        <v>2</v>
      </c>
      <c r="Q96" s="10" t="s">
        <v>1264</v>
      </c>
      <c r="R96" s="13" t="s">
        <v>1265</v>
      </c>
      <c r="S96" s="13" t="s">
        <v>1266</v>
      </c>
      <c r="T96" s="10" t="s">
        <v>182</v>
      </c>
      <c r="U96" s="10" t="s">
        <v>1236</v>
      </c>
      <c r="V96" s="18" t="s">
        <v>1237</v>
      </c>
      <c r="W96" s="10" t="s">
        <v>311</v>
      </c>
      <c r="X96" s="10" t="s">
        <v>507</v>
      </c>
      <c r="Z96" s="10" t="s">
        <v>159</v>
      </c>
      <c r="AA96" s="10" t="s">
        <v>554</v>
      </c>
      <c r="AB96" s="10" t="s">
        <v>161</v>
      </c>
      <c r="AC96" s="10" t="s">
        <v>1238</v>
      </c>
      <c r="AD96" s="10">
        <v>87</v>
      </c>
      <c r="AG96" s="14" t="str">
        <f t="shared" si="1"/>
        <v>Сумська обл., Суми, вулиця Роменська, 87</v>
      </c>
      <c r="AH96" s="10" t="str">
        <f t="shared" si="2"/>
        <v/>
      </c>
      <c r="AI96" s="10" t="str">
        <f t="shared" si="3"/>
        <v>Сумська обл., місто Суми, вулиця Роменська, 87</v>
      </c>
      <c r="AJ96" s="10" t="s">
        <v>270</v>
      </c>
      <c r="AL96" s="10" t="s">
        <v>164</v>
      </c>
      <c r="AM96" s="14" t="str">
        <f t="shared" si="4"/>
        <v>2 рік/років, 11 місяць/місяців, 0 день/днів</v>
      </c>
      <c r="AP96" s="10">
        <v>2</v>
      </c>
      <c r="AQ96" s="10">
        <v>11</v>
      </c>
      <c r="AR96" s="10">
        <v>0</v>
      </c>
      <c r="AS96" s="10" t="s">
        <v>165</v>
      </c>
      <c r="BA96" s="10" t="s">
        <v>166</v>
      </c>
      <c r="BB96" s="16">
        <v>414.81</v>
      </c>
      <c r="BC96" s="16">
        <v>0</v>
      </c>
      <c r="BD96" s="17">
        <f t="shared" si="5"/>
        <v>0</v>
      </c>
      <c r="BE96" s="16">
        <f t="shared" si="6"/>
        <v>0</v>
      </c>
      <c r="BF96" s="10" t="str">
        <f t="shared" si="10"/>
        <v>потрібна оцінка</v>
      </c>
      <c r="BG96" s="10" t="s">
        <v>165</v>
      </c>
      <c r="BH96" s="12"/>
      <c r="BI96" s="23"/>
      <c r="BJ96" s="23"/>
      <c r="BK96" s="23"/>
      <c r="BL96" s="24"/>
      <c r="BM96" s="24"/>
      <c r="BN96" s="24"/>
      <c r="BO96" s="24"/>
      <c r="BP96" s="24"/>
      <c r="BQ96" s="24"/>
      <c r="BR96" s="10" t="s">
        <v>193</v>
      </c>
      <c r="BV96" s="10" t="s">
        <v>194</v>
      </c>
      <c r="CB96" s="10" t="s">
        <v>1239</v>
      </c>
      <c r="CD96" s="10" t="s">
        <v>165</v>
      </c>
      <c r="CH96" s="15">
        <v>43859</v>
      </c>
      <c r="CI96" s="10">
        <v>446</v>
      </c>
      <c r="CJ96" s="10" t="s">
        <v>169</v>
      </c>
      <c r="CM96" s="20">
        <v>43892</v>
      </c>
      <c r="CN96" s="10">
        <v>498</v>
      </c>
      <c r="CO96" s="15">
        <v>44028</v>
      </c>
      <c r="CP96" s="10">
        <v>934</v>
      </c>
      <c r="CQ96" s="10" t="s">
        <v>199</v>
      </c>
      <c r="CR96" s="24"/>
      <c r="CS96" s="10" t="s">
        <v>169</v>
      </c>
      <c r="CT96" s="10">
        <v>16</v>
      </c>
      <c r="CU96" s="10" t="s">
        <v>273</v>
      </c>
      <c r="CV96" s="10" t="s">
        <v>202</v>
      </c>
      <c r="CW96" s="10" t="s">
        <v>202</v>
      </c>
      <c r="CX96" s="10" t="s">
        <v>172</v>
      </c>
      <c r="CY96" s="10" t="s">
        <v>202</v>
      </c>
      <c r="CZ96" s="10" t="s">
        <v>172</v>
      </c>
      <c r="DA96" s="10" t="s">
        <v>172</v>
      </c>
      <c r="DB96" s="10" t="s">
        <v>172</v>
      </c>
      <c r="DC96" s="10" t="s">
        <v>172</v>
      </c>
      <c r="DD96" s="10" t="s">
        <v>172</v>
      </c>
      <c r="DE96" s="10" t="s">
        <v>172</v>
      </c>
      <c r="DF96" s="10" t="s">
        <v>172</v>
      </c>
      <c r="DG96" s="10" t="s">
        <v>172</v>
      </c>
      <c r="DH96" s="10" t="s">
        <v>172</v>
      </c>
      <c r="DI96" s="10" t="s">
        <v>172</v>
      </c>
      <c r="DJ96" s="10" t="s">
        <v>224</v>
      </c>
      <c r="DK96" s="13" t="s">
        <v>1267</v>
      </c>
      <c r="DL96" s="10" t="s">
        <v>1241</v>
      </c>
      <c r="DM96" s="10" t="s">
        <v>1242</v>
      </c>
      <c r="DN96" s="10" t="s">
        <v>1243</v>
      </c>
      <c r="DO96" s="10" t="s">
        <v>518</v>
      </c>
      <c r="DP96" s="10" t="s">
        <v>518</v>
      </c>
      <c r="DQ96" s="10" t="s">
        <v>518</v>
      </c>
      <c r="DR96" s="10" t="s">
        <v>1244</v>
      </c>
      <c r="DS96" s="10" t="s">
        <v>230</v>
      </c>
      <c r="DU96" s="10" t="s">
        <v>165</v>
      </c>
      <c r="EF96" s="10" t="s">
        <v>254</v>
      </c>
      <c r="EK96" s="10" t="s">
        <v>174</v>
      </c>
    </row>
    <row r="97" spans="1:144" ht="12.75">
      <c r="A97" s="10">
        <v>95</v>
      </c>
      <c r="B97" s="10">
        <v>5094</v>
      </c>
      <c r="D97" s="11">
        <v>44064.474656979168</v>
      </c>
      <c r="E97" s="10" t="s">
        <v>1268</v>
      </c>
      <c r="F97" s="10" t="s">
        <v>443</v>
      </c>
      <c r="G97" s="10" t="s">
        <v>1246</v>
      </c>
      <c r="H97" s="10" t="s">
        <v>149</v>
      </c>
      <c r="I97" s="10" t="s">
        <v>150</v>
      </c>
      <c r="J97" s="10" t="s">
        <v>151</v>
      </c>
      <c r="N97" s="10">
        <v>272</v>
      </c>
      <c r="O97" s="10">
        <v>272</v>
      </c>
      <c r="Q97" s="10" t="s">
        <v>986</v>
      </c>
      <c r="R97" s="10" t="s">
        <v>1269</v>
      </c>
      <c r="S97" s="13" t="s">
        <v>1270</v>
      </c>
      <c r="T97" s="10" t="s">
        <v>182</v>
      </c>
      <c r="U97" s="10" t="s">
        <v>1271</v>
      </c>
      <c r="V97" s="18" t="s">
        <v>1272</v>
      </c>
      <c r="W97" s="10" t="s">
        <v>311</v>
      </c>
      <c r="X97" s="10" t="s">
        <v>1252</v>
      </c>
      <c r="Z97" s="10" t="s">
        <v>159</v>
      </c>
      <c r="AA97" s="10" t="s">
        <v>1273</v>
      </c>
      <c r="AB97" s="10" t="s">
        <v>161</v>
      </c>
      <c r="AC97" s="10" t="s">
        <v>1274</v>
      </c>
      <c r="AD97" s="10">
        <v>1</v>
      </c>
      <c r="AF97" s="10" t="s">
        <v>1275</v>
      </c>
      <c r="AG97" s="14" t="str">
        <f t="shared" si="1"/>
        <v>51.519866, 31.286267</v>
      </c>
      <c r="AH97" s="10" t="str">
        <f t="shared" si="2"/>
        <v/>
      </c>
      <c r="AI97" s="10" t="str">
        <f t="shared" si="3"/>
        <v>Чернігівська обл., місто Чернігів, вулиця Стрілецька, 1</v>
      </c>
      <c r="AJ97" s="10" t="s">
        <v>163</v>
      </c>
      <c r="AK97" s="20">
        <v>40868</v>
      </c>
      <c r="AL97" s="10">
        <v>5</v>
      </c>
      <c r="AM97" s="14" t="str">
        <f t="shared" si="4"/>
        <v>5 років</v>
      </c>
      <c r="AS97" s="10" t="s">
        <v>165</v>
      </c>
      <c r="BA97" s="10" t="s">
        <v>166</v>
      </c>
      <c r="BB97" s="16">
        <v>16001</v>
      </c>
      <c r="BC97" s="16">
        <v>1455</v>
      </c>
      <c r="BD97" s="17">
        <f t="shared" si="5"/>
        <v>9.0931816761452414E-2</v>
      </c>
      <c r="BE97" s="16">
        <f t="shared" si="6"/>
        <v>10788.31</v>
      </c>
      <c r="BF97" s="10" t="str">
        <f t="shared" si="10"/>
        <v>потрібна оцінка</v>
      </c>
      <c r="BG97" s="10" t="s">
        <v>169</v>
      </c>
      <c r="BH97" s="16">
        <v>1078831</v>
      </c>
      <c r="BI97" s="15">
        <v>43952</v>
      </c>
      <c r="BJ97" s="15">
        <v>43980</v>
      </c>
      <c r="BK97" s="15">
        <v>43983</v>
      </c>
      <c r="BL97" s="10" t="s">
        <v>342</v>
      </c>
      <c r="BR97" s="10" t="s">
        <v>167</v>
      </c>
      <c r="CD97" s="10" t="s">
        <v>165</v>
      </c>
      <c r="CH97" s="15">
        <v>43900</v>
      </c>
      <c r="CI97" s="10" t="s">
        <v>1276</v>
      </c>
      <c r="CJ97" s="10" t="s">
        <v>169</v>
      </c>
      <c r="CM97" s="20">
        <v>44006</v>
      </c>
      <c r="CN97" s="10" t="s">
        <v>1277</v>
      </c>
      <c r="CO97" s="15">
        <v>44061</v>
      </c>
      <c r="CP97" s="10" t="s">
        <v>1278</v>
      </c>
      <c r="CQ97" s="21" t="s">
        <v>247</v>
      </c>
      <c r="CR97" s="13" t="s">
        <v>1279</v>
      </c>
      <c r="CS97" s="10" t="s">
        <v>169</v>
      </c>
      <c r="CT97" s="10">
        <v>50</v>
      </c>
      <c r="CU97" s="10" t="s">
        <v>223</v>
      </c>
      <c r="CV97" s="10" t="s">
        <v>202</v>
      </c>
      <c r="CW97" s="10" t="s">
        <v>202</v>
      </c>
      <c r="CX97" s="10" t="s">
        <v>172</v>
      </c>
      <c r="CY97" s="10" t="s">
        <v>172</v>
      </c>
      <c r="CZ97" s="10" t="s">
        <v>202</v>
      </c>
      <c r="DA97" s="10" t="s">
        <v>202</v>
      </c>
      <c r="DB97" s="10" t="s">
        <v>202</v>
      </c>
      <c r="DC97" s="10" t="s">
        <v>172</v>
      </c>
      <c r="DD97" s="10" t="s">
        <v>202</v>
      </c>
      <c r="DE97" s="10" t="s">
        <v>172</v>
      </c>
      <c r="DF97" s="10" t="s">
        <v>172</v>
      </c>
      <c r="DG97" s="10" t="s">
        <v>172</v>
      </c>
      <c r="DH97" s="10" t="s">
        <v>172</v>
      </c>
      <c r="DI97" s="10" t="s">
        <v>172</v>
      </c>
      <c r="DJ97" s="10" t="s">
        <v>165</v>
      </c>
      <c r="DT97" s="13" t="s">
        <v>1280</v>
      </c>
      <c r="DU97" s="10" t="s">
        <v>165</v>
      </c>
      <c r="EF97" s="10" t="s">
        <v>204</v>
      </c>
      <c r="EG97" s="13" t="s">
        <v>1281</v>
      </c>
      <c r="EK97" s="10" t="s">
        <v>330</v>
      </c>
      <c r="EL97" s="10" t="s">
        <v>331</v>
      </c>
    </row>
    <row r="98" spans="1:144" ht="12.75">
      <c r="A98" s="10">
        <v>96</v>
      </c>
      <c r="B98" s="10">
        <v>5095</v>
      </c>
      <c r="D98" s="11">
        <v>44064.507266064815</v>
      </c>
      <c r="E98" s="10" t="s">
        <v>1268</v>
      </c>
      <c r="F98" s="10" t="s">
        <v>443</v>
      </c>
      <c r="G98" s="10" t="s">
        <v>1246</v>
      </c>
      <c r="H98" s="10" t="s">
        <v>149</v>
      </c>
      <c r="I98" s="10" t="s">
        <v>150</v>
      </c>
      <c r="J98" s="10" t="s">
        <v>177</v>
      </c>
      <c r="K98" s="10" t="s">
        <v>178</v>
      </c>
      <c r="L98" s="10" t="s">
        <v>1282</v>
      </c>
      <c r="M98" s="10">
        <v>767</v>
      </c>
      <c r="N98" s="10">
        <v>657</v>
      </c>
      <c r="O98" s="10">
        <v>657</v>
      </c>
      <c r="Q98" s="10" t="s">
        <v>1283</v>
      </c>
      <c r="R98" s="10" t="s">
        <v>1284</v>
      </c>
      <c r="S98" s="13" t="s">
        <v>1285</v>
      </c>
      <c r="T98" s="10" t="s">
        <v>182</v>
      </c>
      <c r="U98" s="10" t="s">
        <v>1286</v>
      </c>
      <c r="V98" s="18" t="s">
        <v>1272</v>
      </c>
      <c r="W98" s="10" t="s">
        <v>311</v>
      </c>
      <c r="X98" s="10" t="s">
        <v>1252</v>
      </c>
      <c r="Z98" s="10" t="s">
        <v>159</v>
      </c>
      <c r="AA98" s="10" t="s">
        <v>1273</v>
      </c>
      <c r="AB98" s="10" t="s">
        <v>161</v>
      </c>
      <c r="AC98" s="10" t="s">
        <v>1274</v>
      </c>
      <c r="AD98" s="10">
        <v>1</v>
      </c>
      <c r="AF98" s="10" t="s">
        <v>1275</v>
      </c>
      <c r="AG98" s="14" t="str">
        <f t="shared" si="1"/>
        <v>51.519866, 31.286267</v>
      </c>
      <c r="AH98" s="10" t="str">
        <f t="shared" si="2"/>
        <v/>
      </c>
      <c r="AI98" s="10" t="str">
        <f t="shared" si="3"/>
        <v>Чернігівська обл., місто Чернігів, вулиця Стрілецька, 1</v>
      </c>
      <c r="AJ98" s="10" t="s">
        <v>163</v>
      </c>
      <c r="AK98" s="20">
        <v>40868</v>
      </c>
      <c r="AL98" s="10">
        <v>5</v>
      </c>
      <c r="AM98" s="14" t="str">
        <f t="shared" si="4"/>
        <v>5 років</v>
      </c>
      <c r="AS98" s="10" t="s">
        <v>165</v>
      </c>
      <c r="BA98" s="10" t="s">
        <v>166</v>
      </c>
      <c r="BB98" s="16">
        <v>183624</v>
      </c>
      <c r="BC98" s="16">
        <v>16693</v>
      </c>
      <c r="BD98" s="17">
        <f t="shared" si="5"/>
        <v>9.0908595826253644E-2</v>
      </c>
      <c r="BE98" s="16">
        <f t="shared" si="6"/>
        <v>26591.510000000002</v>
      </c>
      <c r="BF98" s="10" t="str">
        <f t="shared" si="10"/>
        <v>потрібна оцінка</v>
      </c>
      <c r="BG98" s="10" t="s">
        <v>169</v>
      </c>
      <c r="BH98" s="16">
        <v>2659151</v>
      </c>
      <c r="BI98" s="15">
        <v>43952</v>
      </c>
      <c r="BJ98" s="15">
        <v>43980</v>
      </c>
      <c r="BK98" s="15">
        <v>43983</v>
      </c>
      <c r="BL98" s="10" t="s">
        <v>342</v>
      </c>
      <c r="BR98" s="10" t="s">
        <v>167</v>
      </c>
      <c r="CD98" s="10" t="s">
        <v>165</v>
      </c>
      <c r="CH98" s="15">
        <v>43900</v>
      </c>
      <c r="CI98" s="10" t="s">
        <v>1276</v>
      </c>
      <c r="CJ98" s="10" t="s">
        <v>169</v>
      </c>
      <c r="CM98" s="20">
        <v>44004</v>
      </c>
      <c r="CN98" s="10" t="s">
        <v>1287</v>
      </c>
      <c r="CO98" s="15">
        <v>44061</v>
      </c>
      <c r="CP98" s="10" t="s">
        <v>1288</v>
      </c>
      <c r="CQ98" s="10" t="s">
        <v>247</v>
      </c>
      <c r="CR98" s="13" t="s">
        <v>1289</v>
      </c>
      <c r="CS98" s="10" t="s">
        <v>169</v>
      </c>
      <c r="CT98" s="10">
        <v>50</v>
      </c>
      <c r="CU98" s="10" t="s">
        <v>223</v>
      </c>
      <c r="CV98" s="10" t="s">
        <v>202</v>
      </c>
      <c r="CW98" s="10" t="s">
        <v>202</v>
      </c>
      <c r="CX98" s="10" t="s">
        <v>172</v>
      </c>
      <c r="CY98" s="10" t="s">
        <v>202</v>
      </c>
      <c r="CZ98" s="10" t="s">
        <v>172</v>
      </c>
      <c r="DA98" s="10" t="s">
        <v>172</v>
      </c>
      <c r="DB98" s="10" t="s">
        <v>202</v>
      </c>
      <c r="DC98" s="10" t="s">
        <v>172</v>
      </c>
      <c r="DD98" s="10" t="s">
        <v>172</v>
      </c>
      <c r="DE98" s="10" t="s">
        <v>172</v>
      </c>
      <c r="DF98" s="10" t="s">
        <v>172</v>
      </c>
      <c r="DG98" s="10" t="s">
        <v>172</v>
      </c>
      <c r="DH98" s="10" t="s">
        <v>172</v>
      </c>
      <c r="DI98" s="10" t="s">
        <v>172</v>
      </c>
      <c r="DJ98" s="10" t="s">
        <v>165</v>
      </c>
      <c r="DT98" s="13" t="s">
        <v>1290</v>
      </c>
      <c r="DU98" s="10" t="s">
        <v>165</v>
      </c>
      <c r="EF98" s="10" t="s">
        <v>204</v>
      </c>
      <c r="EG98" s="13" t="s">
        <v>1291</v>
      </c>
      <c r="EK98" s="10" t="s">
        <v>330</v>
      </c>
      <c r="EL98" s="10" t="s">
        <v>331</v>
      </c>
    </row>
    <row r="99" spans="1:144" ht="12.75">
      <c r="A99" s="10">
        <v>97</v>
      </c>
      <c r="B99" s="10">
        <v>5096</v>
      </c>
      <c r="D99" s="11">
        <v>44064.60744417824</v>
      </c>
      <c r="E99" s="10" t="s">
        <v>483</v>
      </c>
      <c r="F99" s="10" t="s">
        <v>443</v>
      </c>
      <c r="G99" s="10" t="s">
        <v>483</v>
      </c>
      <c r="H99" s="10" t="s">
        <v>149</v>
      </c>
      <c r="I99" s="10" t="s">
        <v>150</v>
      </c>
      <c r="J99" s="10" t="s">
        <v>177</v>
      </c>
      <c r="K99" s="10" t="s">
        <v>178</v>
      </c>
      <c r="L99" s="10">
        <v>4</v>
      </c>
      <c r="M99" s="10">
        <v>2476.9</v>
      </c>
      <c r="N99" s="10">
        <v>32</v>
      </c>
      <c r="O99" s="10">
        <v>26.7</v>
      </c>
      <c r="Q99" s="10" t="s">
        <v>1292</v>
      </c>
      <c r="R99" s="13" t="s">
        <v>1293</v>
      </c>
      <c r="S99" s="13" t="s">
        <v>1294</v>
      </c>
      <c r="T99" s="10" t="s">
        <v>182</v>
      </c>
      <c r="U99" s="10" t="s">
        <v>1295</v>
      </c>
      <c r="V99" s="18" t="s">
        <v>1296</v>
      </c>
      <c r="W99" s="10" t="s">
        <v>311</v>
      </c>
      <c r="X99" s="10" t="s">
        <v>490</v>
      </c>
      <c r="Y99" s="10" t="s">
        <v>1297</v>
      </c>
      <c r="Z99" s="10" t="s">
        <v>159</v>
      </c>
      <c r="AA99" s="10" t="s">
        <v>491</v>
      </c>
      <c r="AB99" s="10" t="s">
        <v>492</v>
      </c>
      <c r="AC99" s="10" t="s">
        <v>493</v>
      </c>
      <c r="AD99" s="10">
        <v>205</v>
      </c>
      <c r="AG99" s="14" t="str">
        <f t="shared" si="1"/>
        <v>Черкаська обл., Черкаси, бульвар Шевченка, 205</v>
      </c>
      <c r="AH99" s="10" t="str">
        <f t="shared" si="2"/>
        <v xml:space="preserve">Черкаський район, </v>
      </c>
      <c r="AI99" s="10" t="str">
        <f t="shared" si="3"/>
        <v>Черкаська обл., Черкаський район, місто Черкаси, бульвар Шевченка, 205</v>
      </c>
      <c r="AJ99" s="10" t="s">
        <v>270</v>
      </c>
      <c r="AL99" s="10" t="s">
        <v>164</v>
      </c>
      <c r="AM99" s="14" t="str">
        <f t="shared" si="4"/>
        <v>2 рік/років, 0 місяць/місяців, 364 день/днів</v>
      </c>
      <c r="AP99" s="10">
        <v>2</v>
      </c>
      <c r="AQ99" s="10">
        <v>0</v>
      </c>
      <c r="AR99" s="10">
        <v>364</v>
      </c>
      <c r="AS99" s="10" t="s">
        <v>165</v>
      </c>
      <c r="BA99" s="10" t="s">
        <v>166</v>
      </c>
      <c r="BB99" s="16">
        <v>775881.92</v>
      </c>
      <c r="BC99" s="16">
        <v>139018.23999999999</v>
      </c>
      <c r="BD99" s="17">
        <f t="shared" si="5"/>
        <v>0.17917448057044555</v>
      </c>
      <c r="BE99" s="16">
        <f t="shared" si="6"/>
        <v>1390.1823999999999</v>
      </c>
      <c r="BF99" s="10" t="str">
        <f t="shared" si="10"/>
        <v>не потрібна</v>
      </c>
      <c r="BG99" s="10" t="s">
        <v>165</v>
      </c>
      <c r="BH99" s="12"/>
      <c r="BI99" s="23"/>
      <c r="BJ99" s="23"/>
      <c r="BK99" s="23"/>
      <c r="BL99" s="21" t="s">
        <v>342</v>
      </c>
      <c r="BR99" s="10" t="s">
        <v>193</v>
      </c>
      <c r="BV99" s="10" t="s">
        <v>194</v>
      </c>
      <c r="CB99" s="10" t="s">
        <v>1298</v>
      </c>
      <c r="CD99" s="10" t="s">
        <v>165</v>
      </c>
      <c r="CH99" s="20">
        <v>43896</v>
      </c>
      <c r="CI99" s="18" t="s">
        <v>1299</v>
      </c>
      <c r="CJ99" s="10" t="s">
        <v>169</v>
      </c>
      <c r="CM99" s="20">
        <v>43857</v>
      </c>
      <c r="CN99" s="10" t="s">
        <v>1300</v>
      </c>
      <c r="CO99" s="15">
        <v>43902</v>
      </c>
      <c r="CP99" s="10" t="s">
        <v>1301</v>
      </c>
      <c r="CQ99" s="10" t="s">
        <v>247</v>
      </c>
      <c r="CR99" s="13" t="s">
        <v>1302</v>
      </c>
      <c r="CS99" s="10" t="s">
        <v>169</v>
      </c>
      <c r="CT99" s="10">
        <v>60</v>
      </c>
      <c r="CU99" s="10" t="s">
        <v>223</v>
      </c>
      <c r="CV99" s="10" t="s">
        <v>202</v>
      </c>
      <c r="CW99" s="10" t="s">
        <v>202</v>
      </c>
      <c r="CX99" s="10" t="s">
        <v>172</v>
      </c>
      <c r="CY99" s="10" t="s">
        <v>202</v>
      </c>
      <c r="CZ99" s="10" t="s">
        <v>172</v>
      </c>
      <c r="DA99" s="10" t="s">
        <v>202</v>
      </c>
      <c r="DB99" s="10" t="s">
        <v>202</v>
      </c>
      <c r="DC99" s="10" t="s">
        <v>172</v>
      </c>
      <c r="DD99" s="10" t="s">
        <v>172</v>
      </c>
      <c r="DE99" s="10" t="s">
        <v>172</v>
      </c>
      <c r="DF99" s="10" t="s">
        <v>202</v>
      </c>
      <c r="DG99" s="10" t="s">
        <v>172</v>
      </c>
      <c r="DH99" s="10" t="s">
        <v>172</v>
      </c>
      <c r="DI99" s="10" t="s">
        <v>202</v>
      </c>
      <c r="DJ99" s="10" t="s">
        <v>224</v>
      </c>
      <c r="DL99" s="10" t="s">
        <v>1303</v>
      </c>
      <c r="DM99" s="10" t="s">
        <v>1304</v>
      </c>
      <c r="DN99" s="10" t="s">
        <v>1305</v>
      </c>
      <c r="DO99" s="10" t="s">
        <v>663</v>
      </c>
      <c r="DP99" s="10" t="s">
        <v>663</v>
      </c>
      <c r="DQ99" s="10" t="s">
        <v>663</v>
      </c>
      <c r="DR99" s="10" t="s">
        <v>1306</v>
      </c>
      <c r="DS99" s="10" t="s">
        <v>230</v>
      </c>
      <c r="DU99" s="10" t="s">
        <v>165</v>
      </c>
      <c r="EF99" s="10" t="s">
        <v>204</v>
      </c>
      <c r="EG99" s="13" t="s">
        <v>1307</v>
      </c>
      <c r="EK99" s="10" t="s">
        <v>174</v>
      </c>
    </row>
    <row r="100" spans="1:144" ht="12.75">
      <c r="A100" s="10">
        <v>98</v>
      </c>
      <c r="B100" s="10">
        <v>5097</v>
      </c>
      <c r="D100" s="11">
        <v>44064.598511979166</v>
      </c>
      <c r="E100" s="10" t="s">
        <v>1308</v>
      </c>
      <c r="F100" s="10" t="s">
        <v>443</v>
      </c>
      <c r="G100" s="10" t="s">
        <v>1246</v>
      </c>
      <c r="H100" s="10" t="s">
        <v>149</v>
      </c>
      <c r="I100" s="10" t="s">
        <v>150</v>
      </c>
      <c r="J100" s="10" t="s">
        <v>177</v>
      </c>
      <c r="K100" s="10" t="s">
        <v>178</v>
      </c>
      <c r="L100" s="10">
        <v>1</v>
      </c>
      <c r="M100" s="10">
        <v>579.20000000000005</v>
      </c>
      <c r="N100" s="10">
        <v>161</v>
      </c>
      <c r="O100" s="10">
        <v>140.80000000000001</v>
      </c>
      <c r="Q100" s="10" t="s">
        <v>1309</v>
      </c>
      <c r="R100" s="10" t="s">
        <v>1310</v>
      </c>
      <c r="S100" s="13" t="s">
        <v>1311</v>
      </c>
      <c r="T100" s="10" t="s">
        <v>212</v>
      </c>
      <c r="U100" s="10" t="s">
        <v>1312</v>
      </c>
      <c r="V100" s="10">
        <v>37982090</v>
      </c>
      <c r="W100" s="10" t="s">
        <v>157</v>
      </c>
      <c r="X100" s="10" t="s">
        <v>1252</v>
      </c>
      <c r="Y100" s="10" t="s">
        <v>1313</v>
      </c>
      <c r="Z100" s="10" t="s">
        <v>159</v>
      </c>
      <c r="AA100" s="10" t="s">
        <v>1314</v>
      </c>
      <c r="AB100" s="10" t="s">
        <v>161</v>
      </c>
      <c r="AC100" s="10" t="s">
        <v>1315</v>
      </c>
      <c r="AD100" s="10">
        <v>31</v>
      </c>
      <c r="AE100" s="10" t="s">
        <v>1316</v>
      </c>
      <c r="AG100" s="14" t="str">
        <f t="shared" si="1"/>
        <v>Чернігівська обл., Бахмач, вулиця Соборності, 31</v>
      </c>
      <c r="AH100" s="10" t="str">
        <f t="shared" si="2"/>
        <v xml:space="preserve">Бахмацький район, </v>
      </c>
      <c r="AI100" s="10" t="str">
        <f t="shared" si="3"/>
        <v>Чернігівська обл., Бахмацький район, місто Бахмач, вулиця Соборності, 31</v>
      </c>
      <c r="AJ100" s="10" t="s">
        <v>163</v>
      </c>
      <c r="AK100" s="20">
        <v>41402</v>
      </c>
      <c r="AL100" s="10">
        <v>5</v>
      </c>
      <c r="AM100" s="14" t="str">
        <f t="shared" si="4"/>
        <v>5 років</v>
      </c>
      <c r="AS100" s="10" t="s">
        <v>165</v>
      </c>
      <c r="BA100" s="10" t="s">
        <v>166</v>
      </c>
      <c r="BB100" s="16">
        <v>41480</v>
      </c>
      <c r="BC100" s="16">
        <v>19565</v>
      </c>
      <c r="BD100" s="17">
        <f t="shared" si="5"/>
        <v>0.47167309546769526</v>
      </c>
      <c r="BE100" s="16">
        <f t="shared" si="6"/>
        <v>195.65</v>
      </c>
      <c r="BF100" s="10" t="str">
        <f t="shared" si="10"/>
        <v>не потрібна</v>
      </c>
      <c r="BG100" s="10" t="s">
        <v>165</v>
      </c>
      <c r="BH100" s="12"/>
      <c r="BI100" s="23"/>
      <c r="BJ100" s="23"/>
      <c r="BK100" s="23"/>
      <c r="BL100" s="10" t="s">
        <v>342</v>
      </c>
      <c r="BR100" s="10" t="s">
        <v>167</v>
      </c>
      <c r="CD100" s="10" t="s">
        <v>165</v>
      </c>
      <c r="CH100" s="20">
        <v>44064</v>
      </c>
      <c r="CI100" s="10" t="s">
        <v>1317</v>
      </c>
      <c r="CJ100" s="10" t="s">
        <v>169</v>
      </c>
      <c r="CM100" s="20">
        <v>44043</v>
      </c>
      <c r="CN100" s="10" t="s">
        <v>1318</v>
      </c>
      <c r="CO100" s="15">
        <v>44064</v>
      </c>
      <c r="CP100" s="10" t="s">
        <v>1319</v>
      </c>
      <c r="CQ100" s="10" t="s">
        <v>322</v>
      </c>
      <c r="CR100" s="13" t="s">
        <v>1320</v>
      </c>
      <c r="CS100" s="10" t="s">
        <v>169</v>
      </c>
      <c r="CT100" s="10">
        <v>5</v>
      </c>
      <c r="CU100" s="10" t="s">
        <v>273</v>
      </c>
      <c r="CV100" s="10" t="s">
        <v>202</v>
      </c>
      <c r="CW100" s="10" t="s">
        <v>202</v>
      </c>
      <c r="CX100" s="10" t="s">
        <v>172</v>
      </c>
      <c r="CY100" s="10" t="s">
        <v>202</v>
      </c>
      <c r="CZ100" s="10" t="s">
        <v>172</v>
      </c>
      <c r="DA100" s="10" t="s">
        <v>202</v>
      </c>
      <c r="DB100" s="10" t="s">
        <v>172</v>
      </c>
      <c r="DC100" s="10" t="s">
        <v>172</v>
      </c>
      <c r="DD100" s="10" t="s">
        <v>202</v>
      </c>
      <c r="DE100" s="10" t="s">
        <v>172</v>
      </c>
      <c r="DF100" s="10" t="s">
        <v>172</v>
      </c>
      <c r="DG100" s="10" t="s">
        <v>172</v>
      </c>
      <c r="DH100" s="10" t="s">
        <v>172</v>
      </c>
      <c r="DI100" s="10" t="s">
        <v>172</v>
      </c>
      <c r="DJ100" s="10" t="s">
        <v>224</v>
      </c>
      <c r="DL100" s="10">
        <v>100511</v>
      </c>
      <c r="DM100" s="10" t="s">
        <v>1321</v>
      </c>
      <c r="DN100" s="10">
        <v>205</v>
      </c>
      <c r="DO100" s="10" t="s">
        <v>1316</v>
      </c>
      <c r="DP100" s="10" t="s">
        <v>1316</v>
      </c>
      <c r="DQ100" s="10" t="s">
        <v>1316</v>
      </c>
      <c r="DR100" s="10">
        <v>96</v>
      </c>
      <c r="DS100" s="10" t="s">
        <v>1322</v>
      </c>
      <c r="DU100" s="10" t="s">
        <v>165</v>
      </c>
      <c r="EF100" s="10" t="s">
        <v>204</v>
      </c>
      <c r="EG100" s="13" t="s">
        <v>1323</v>
      </c>
      <c r="EK100" s="10" t="s">
        <v>330</v>
      </c>
      <c r="EL100" s="10" t="s">
        <v>331</v>
      </c>
    </row>
    <row r="101" spans="1:144" ht="12.75">
      <c r="A101" s="10">
        <v>99</v>
      </c>
      <c r="B101" s="10">
        <v>5098</v>
      </c>
      <c r="C101" s="10">
        <v>5098</v>
      </c>
      <c r="D101" s="11">
        <v>44096.633218136572</v>
      </c>
      <c r="E101" s="10" t="s">
        <v>1324</v>
      </c>
      <c r="F101" s="10" t="s">
        <v>443</v>
      </c>
      <c r="G101" s="10" t="s">
        <v>1246</v>
      </c>
      <c r="H101" s="10" t="s">
        <v>149</v>
      </c>
      <c r="I101" s="10" t="s">
        <v>150</v>
      </c>
      <c r="J101" s="10" t="s">
        <v>177</v>
      </c>
      <c r="K101" s="10" t="s">
        <v>178</v>
      </c>
      <c r="L101" s="10">
        <v>1</v>
      </c>
      <c r="M101" s="10">
        <v>7294.1</v>
      </c>
      <c r="N101" s="10">
        <v>1</v>
      </c>
      <c r="O101" s="10">
        <v>3</v>
      </c>
      <c r="Q101" s="10" t="s">
        <v>1325</v>
      </c>
      <c r="R101" s="10" t="s">
        <v>1326</v>
      </c>
      <c r="S101" s="13" t="s">
        <v>1327</v>
      </c>
      <c r="T101" s="10" t="s">
        <v>182</v>
      </c>
      <c r="U101" s="10" t="s">
        <v>1328</v>
      </c>
      <c r="V101" s="10">
        <v>40108651</v>
      </c>
      <c r="W101" s="10" t="s">
        <v>377</v>
      </c>
      <c r="X101" s="10" t="s">
        <v>1252</v>
      </c>
      <c r="Y101" s="10" t="s">
        <v>1329</v>
      </c>
      <c r="Z101" s="10" t="s">
        <v>159</v>
      </c>
      <c r="AA101" s="10" t="s">
        <v>1273</v>
      </c>
      <c r="AB101" s="10" t="s">
        <v>289</v>
      </c>
      <c r="AC101" s="10" t="s">
        <v>394</v>
      </c>
      <c r="AD101" s="10">
        <v>74</v>
      </c>
      <c r="AE101" s="10" t="s">
        <v>1329</v>
      </c>
      <c r="AF101" s="10" t="s">
        <v>1330</v>
      </c>
      <c r="AG101" s="14" t="str">
        <f t="shared" si="1"/>
        <v>51.491345, 31.288778</v>
      </c>
      <c r="AH101" s="10" t="str">
        <f t="shared" si="2"/>
        <v xml:space="preserve">не застосовується район, </v>
      </c>
      <c r="AI101" s="10" t="str">
        <f t="shared" si="3"/>
        <v>Чернігівська обл., не застосовується район, місто Чернігів, проспект Перемоги, 74</v>
      </c>
      <c r="AJ101" s="10" t="s">
        <v>163</v>
      </c>
      <c r="AK101" s="20">
        <v>43115</v>
      </c>
      <c r="AL101" s="10" t="s">
        <v>164</v>
      </c>
      <c r="AM101" s="14" t="str">
        <f t="shared" si="4"/>
        <v>2 рік/років, 11 місяць/місяців, 30 день/днів</v>
      </c>
      <c r="AP101" s="10">
        <v>2</v>
      </c>
      <c r="AQ101" s="10">
        <v>11</v>
      </c>
      <c r="AR101" s="10">
        <v>30</v>
      </c>
      <c r="AS101" s="10" t="s">
        <v>165</v>
      </c>
      <c r="BA101" s="10" t="s">
        <v>166</v>
      </c>
      <c r="BB101" s="16">
        <v>3204</v>
      </c>
      <c r="BC101" s="16">
        <v>269</v>
      </c>
      <c r="BD101" s="29">
        <f t="shared" si="5"/>
        <v>8.3957553058676651E-2</v>
      </c>
      <c r="BE101" s="16">
        <f t="shared" si="6"/>
        <v>0</v>
      </c>
      <c r="BF101" s="10" t="str">
        <f t="shared" si="10"/>
        <v>потрібна оцінка</v>
      </c>
      <c r="BG101" s="10" t="s">
        <v>165</v>
      </c>
      <c r="BH101" s="12"/>
      <c r="BI101" s="23"/>
      <c r="BJ101" s="23"/>
      <c r="BK101" s="23"/>
      <c r="BL101" s="10" t="s">
        <v>342</v>
      </c>
      <c r="BR101" s="10" t="s">
        <v>167</v>
      </c>
      <c r="BU101" s="24"/>
      <c r="BW101" s="24"/>
      <c r="BX101" s="24"/>
      <c r="CD101" s="10" t="s">
        <v>165</v>
      </c>
      <c r="CH101" s="20">
        <v>43900</v>
      </c>
      <c r="CI101" s="10" t="s">
        <v>1331</v>
      </c>
      <c r="CJ101" s="10" t="s">
        <v>169</v>
      </c>
      <c r="CM101" s="20">
        <v>43759</v>
      </c>
      <c r="CN101" s="10" t="s">
        <v>1332</v>
      </c>
      <c r="CO101" s="15">
        <v>44061</v>
      </c>
      <c r="CP101" s="10" t="s">
        <v>1333</v>
      </c>
      <c r="CQ101" s="10" t="s">
        <v>199</v>
      </c>
      <c r="CR101" s="13" t="s">
        <v>1334</v>
      </c>
      <c r="CS101" s="10" t="s">
        <v>169</v>
      </c>
      <c r="CT101" s="10">
        <v>5</v>
      </c>
      <c r="CU101" s="10" t="s">
        <v>273</v>
      </c>
      <c r="CV101" s="10" t="s">
        <v>172</v>
      </c>
      <c r="CW101" s="10" t="s">
        <v>172</v>
      </c>
      <c r="CX101" s="10" t="s">
        <v>172</v>
      </c>
      <c r="CY101" s="10" t="s">
        <v>202</v>
      </c>
      <c r="CZ101" s="10" t="s">
        <v>172</v>
      </c>
      <c r="DA101" s="10" t="s">
        <v>202</v>
      </c>
      <c r="DB101" s="10" t="s">
        <v>202</v>
      </c>
      <c r="DC101" s="10" t="s">
        <v>172</v>
      </c>
      <c r="DD101" s="10" t="s">
        <v>202</v>
      </c>
      <c r="DE101" s="10" t="s">
        <v>202</v>
      </c>
      <c r="DF101" s="10" t="s">
        <v>172</v>
      </c>
      <c r="DG101" s="10" t="s">
        <v>202</v>
      </c>
      <c r="DH101" s="10" t="s">
        <v>202</v>
      </c>
      <c r="DI101" s="10" t="s">
        <v>172</v>
      </c>
      <c r="DJ101" s="10" t="s">
        <v>224</v>
      </c>
      <c r="DK101" s="13" t="s">
        <v>1335</v>
      </c>
      <c r="DL101" s="10" t="s">
        <v>1336</v>
      </c>
      <c r="DM101" s="10" t="s">
        <v>1337</v>
      </c>
      <c r="DN101" s="10" t="s">
        <v>172</v>
      </c>
      <c r="DO101" s="10" t="s">
        <v>172</v>
      </c>
      <c r="DP101" s="10" t="s">
        <v>172</v>
      </c>
      <c r="DQ101" s="10" t="s">
        <v>172</v>
      </c>
      <c r="DR101" s="10" t="s">
        <v>172</v>
      </c>
      <c r="DS101" s="10" t="s">
        <v>230</v>
      </c>
      <c r="DU101" s="10" t="s">
        <v>165</v>
      </c>
      <c r="EF101" s="10" t="s">
        <v>165</v>
      </c>
      <c r="EH101" s="10" t="s">
        <v>165</v>
      </c>
      <c r="EI101" s="24"/>
      <c r="EJ101" s="24"/>
      <c r="EK101" s="10" t="s">
        <v>330</v>
      </c>
      <c r="EL101" s="10" t="s">
        <v>331</v>
      </c>
      <c r="EM101" s="10" t="s">
        <v>332</v>
      </c>
      <c r="EN101" s="10" t="s">
        <v>169</v>
      </c>
    </row>
    <row r="102" spans="1:144" ht="12.75">
      <c r="A102" s="10">
        <v>100</v>
      </c>
      <c r="B102" s="10">
        <v>5099</v>
      </c>
      <c r="D102" s="11">
        <v>44068.426206678239</v>
      </c>
      <c r="E102" s="10" t="s">
        <v>1338</v>
      </c>
      <c r="F102" s="10" t="s">
        <v>1339</v>
      </c>
      <c r="G102" s="10" t="s">
        <v>1340</v>
      </c>
      <c r="H102" s="10" t="s">
        <v>149</v>
      </c>
      <c r="I102" s="10" t="s">
        <v>150</v>
      </c>
      <c r="J102" s="10" t="s">
        <v>177</v>
      </c>
      <c r="K102" s="10" t="s">
        <v>178</v>
      </c>
      <c r="L102" s="18" t="s">
        <v>1341</v>
      </c>
      <c r="M102" s="10">
        <v>1299.5999999999999</v>
      </c>
      <c r="N102" s="10">
        <v>40.799999999999997</v>
      </c>
      <c r="O102" s="10">
        <v>40.799999999999997</v>
      </c>
      <c r="Q102" s="10" t="s">
        <v>1342</v>
      </c>
      <c r="R102" s="10" t="s">
        <v>1343</v>
      </c>
      <c r="S102" s="13" t="s">
        <v>1344</v>
      </c>
      <c r="T102" s="10" t="s">
        <v>182</v>
      </c>
      <c r="U102" s="10" t="s">
        <v>1345</v>
      </c>
      <c r="V102" s="10">
        <v>25899361</v>
      </c>
      <c r="W102" s="10" t="s">
        <v>1346</v>
      </c>
      <c r="X102" s="10" t="s">
        <v>1347</v>
      </c>
      <c r="Z102" s="10" t="s">
        <v>159</v>
      </c>
      <c r="AA102" s="10" t="s">
        <v>1348</v>
      </c>
      <c r="AB102" s="10" t="s">
        <v>161</v>
      </c>
      <c r="AC102" s="10" t="s">
        <v>1349</v>
      </c>
      <c r="AD102" s="10">
        <v>23</v>
      </c>
      <c r="AG102" s="14" t="str">
        <f t="shared" si="1"/>
        <v>Херсонська обл., Херсон, вулиця Поповича, 23</v>
      </c>
      <c r="AH102" s="10" t="str">
        <f t="shared" si="2"/>
        <v/>
      </c>
      <c r="AI102" s="10" t="str">
        <f t="shared" si="3"/>
        <v>Херсонська обл., місто Херсон, вулиця Поповича, 23</v>
      </c>
      <c r="AJ102" s="10" t="s">
        <v>219</v>
      </c>
      <c r="AK102" s="20">
        <v>38271</v>
      </c>
      <c r="AL102" s="10" t="s">
        <v>164</v>
      </c>
      <c r="AM102" s="14" t="str">
        <f t="shared" si="4"/>
        <v>2 рік/років, 11 місяць/місяців, 0 день/днів</v>
      </c>
      <c r="AP102" s="10">
        <v>2</v>
      </c>
      <c r="AQ102" s="10">
        <v>11</v>
      </c>
      <c r="AR102" s="10">
        <v>0</v>
      </c>
      <c r="AS102" s="10" t="s">
        <v>165</v>
      </c>
      <c r="BA102" s="10" t="s">
        <v>166</v>
      </c>
      <c r="BB102" s="16">
        <v>16190.39</v>
      </c>
      <c r="BC102" s="16">
        <v>5938.03</v>
      </c>
      <c r="BD102" s="17">
        <f t="shared" si="5"/>
        <v>0.36676262894223055</v>
      </c>
      <c r="BE102" s="16">
        <f t="shared" si="6"/>
        <v>59.380299999999998</v>
      </c>
      <c r="BF102" s="10" t="str">
        <f t="shared" si="10"/>
        <v>не потрібна</v>
      </c>
      <c r="BG102" s="10" t="s">
        <v>165</v>
      </c>
      <c r="BH102" s="12"/>
      <c r="BI102" s="23"/>
      <c r="BJ102" s="23"/>
      <c r="BK102" s="23"/>
      <c r="BL102" s="10" t="s">
        <v>188</v>
      </c>
      <c r="BM102" s="10" t="s">
        <v>292</v>
      </c>
      <c r="BN102" s="13" t="s">
        <v>1350</v>
      </c>
      <c r="BO102" s="13" t="s">
        <v>1351</v>
      </c>
      <c r="BP102" s="10" t="s">
        <v>192</v>
      </c>
      <c r="BR102" s="10" t="s">
        <v>193</v>
      </c>
      <c r="BV102" s="10" t="s">
        <v>194</v>
      </c>
      <c r="CB102" s="10" t="s">
        <v>1352</v>
      </c>
      <c r="CD102" s="10" t="s">
        <v>165</v>
      </c>
      <c r="CH102" s="20">
        <v>44054</v>
      </c>
      <c r="CI102" s="10" t="s">
        <v>1353</v>
      </c>
      <c r="CJ102" s="10" t="s">
        <v>169</v>
      </c>
      <c r="CM102" s="20">
        <v>43802</v>
      </c>
      <c r="CN102" s="10" t="s">
        <v>1354</v>
      </c>
      <c r="CO102" s="15">
        <v>43331</v>
      </c>
      <c r="CP102" s="10">
        <v>382</v>
      </c>
      <c r="CQ102" s="10" t="s">
        <v>322</v>
      </c>
      <c r="CR102" s="13" t="s">
        <v>1355</v>
      </c>
      <c r="CS102" s="10" t="s">
        <v>169</v>
      </c>
      <c r="CT102" s="10">
        <v>3</v>
      </c>
      <c r="CU102" s="10" t="s">
        <v>273</v>
      </c>
      <c r="CV102" s="10" t="s">
        <v>172</v>
      </c>
      <c r="CW102" s="10" t="s">
        <v>172</v>
      </c>
      <c r="CX102" s="10" t="s">
        <v>172</v>
      </c>
      <c r="CY102" s="10" t="s">
        <v>202</v>
      </c>
      <c r="CZ102" s="10" t="s">
        <v>172</v>
      </c>
      <c r="DA102" s="10" t="s">
        <v>172</v>
      </c>
      <c r="DB102" s="10" t="s">
        <v>172</v>
      </c>
      <c r="DC102" s="10" t="s">
        <v>172</v>
      </c>
      <c r="DD102" s="10" t="s">
        <v>202</v>
      </c>
      <c r="DE102" s="10" t="s">
        <v>172</v>
      </c>
      <c r="DF102" s="10" t="s">
        <v>202</v>
      </c>
      <c r="DG102" s="10" t="s">
        <v>172</v>
      </c>
      <c r="DH102" s="10" t="s">
        <v>172</v>
      </c>
      <c r="DI102" s="10" t="s">
        <v>202</v>
      </c>
      <c r="DJ102" s="10" t="s">
        <v>224</v>
      </c>
      <c r="DK102" s="13" t="s">
        <v>1356</v>
      </c>
      <c r="DL102" s="10" t="s">
        <v>1357</v>
      </c>
      <c r="DM102" s="10" t="s">
        <v>1358</v>
      </c>
      <c r="DN102" s="10" t="s">
        <v>1359</v>
      </c>
      <c r="DO102" s="10" t="s">
        <v>663</v>
      </c>
      <c r="DP102" s="10" t="s">
        <v>663</v>
      </c>
      <c r="DQ102" s="10" t="s">
        <v>663</v>
      </c>
      <c r="DR102" s="10" t="s">
        <v>1360</v>
      </c>
      <c r="DS102" s="10" t="s">
        <v>230</v>
      </c>
      <c r="DU102" s="10" t="s">
        <v>165</v>
      </c>
      <c r="EF102" s="10" t="s">
        <v>204</v>
      </c>
      <c r="EG102" s="13" t="s">
        <v>1361</v>
      </c>
      <c r="EK102" s="10" t="s">
        <v>174</v>
      </c>
    </row>
    <row r="103" spans="1:144" ht="12.75">
      <c r="A103" s="10">
        <v>101</v>
      </c>
      <c r="B103" s="10">
        <v>5100</v>
      </c>
      <c r="C103" s="10">
        <v>5100</v>
      </c>
      <c r="D103" s="11">
        <v>44111.54371111111</v>
      </c>
      <c r="E103" s="10" t="s">
        <v>1362</v>
      </c>
      <c r="F103" s="10" t="s">
        <v>1168</v>
      </c>
      <c r="G103" s="10" t="s">
        <v>1363</v>
      </c>
      <c r="H103" s="10" t="s">
        <v>149</v>
      </c>
      <c r="I103" s="10" t="s">
        <v>150</v>
      </c>
      <c r="J103" s="10" t="s">
        <v>177</v>
      </c>
      <c r="K103" s="10" t="s">
        <v>178</v>
      </c>
      <c r="L103" s="10">
        <v>1</v>
      </c>
      <c r="M103" s="10">
        <v>9161</v>
      </c>
      <c r="N103" s="10">
        <v>241.05</v>
      </c>
      <c r="O103" s="10">
        <v>241.05</v>
      </c>
      <c r="Q103" s="10" t="s">
        <v>1364</v>
      </c>
      <c r="R103" s="10" t="s">
        <v>1365</v>
      </c>
      <c r="S103" s="10" t="s">
        <v>1366</v>
      </c>
      <c r="T103" s="10" t="s">
        <v>182</v>
      </c>
      <c r="U103" s="10" t="s">
        <v>1367</v>
      </c>
      <c r="V103" s="18" t="s">
        <v>1368</v>
      </c>
      <c r="W103" s="10" t="s">
        <v>311</v>
      </c>
      <c r="X103" s="10" t="s">
        <v>1369</v>
      </c>
      <c r="Z103" s="10" t="s">
        <v>159</v>
      </c>
      <c r="AA103" s="10" t="s">
        <v>1370</v>
      </c>
      <c r="AB103" s="10" t="s">
        <v>161</v>
      </c>
      <c r="AC103" s="10" t="s">
        <v>405</v>
      </c>
      <c r="AD103" s="10">
        <v>38</v>
      </c>
      <c r="AG103" s="14" t="str">
        <f t="shared" si="1"/>
        <v>Житомирська обл., Житомир, вулиця Пушкінська, 38</v>
      </c>
      <c r="AH103" s="10" t="str">
        <f t="shared" si="2"/>
        <v/>
      </c>
      <c r="AI103" s="10" t="str">
        <f t="shared" si="3"/>
        <v>Житомирська обл., місто Житомир, вулиця Пушкінська, 38</v>
      </c>
      <c r="AJ103" s="10" t="s">
        <v>219</v>
      </c>
      <c r="AK103" s="20">
        <v>39776</v>
      </c>
      <c r="AL103" s="10">
        <v>5</v>
      </c>
      <c r="AM103" s="14" t="str">
        <f t="shared" si="4"/>
        <v>5 років</v>
      </c>
      <c r="AS103" s="10" t="s">
        <v>165</v>
      </c>
      <c r="BA103" s="10" t="s">
        <v>166</v>
      </c>
      <c r="BB103" s="10">
        <v>220298.62</v>
      </c>
      <c r="BC103" s="10">
        <v>27898.39</v>
      </c>
      <c r="BD103" s="17">
        <f t="shared" si="5"/>
        <v>0.12663896850556758</v>
      </c>
      <c r="BE103" s="16">
        <f t="shared" si="6"/>
        <v>278.98390000000001</v>
      </c>
      <c r="BF103" s="10" t="str">
        <f t="shared" si="10"/>
        <v>не потрібна</v>
      </c>
      <c r="BG103" s="10" t="s">
        <v>165</v>
      </c>
      <c r="BH103" s="12"/>
      <c r="BI103" s="23"/>
      <c r="BJ103" s="23"/>
      <c r="BK103" s="23"/>
      <c r="BL103" s="10" t="s">
        <v>342</v>
      </c>
      <c r="BR103" s="10" t="s">
        <v>193</v>
      </c>
      <c r="BV103" s="10" t="s">
        <v>242</v>
      </c>
      <c r="BW103" s="10" t="s">
        <v>188</v>
      </c>
      <c r="BY103" s="10" t="s">
        <v>317</v>
      </c>
      <c r="BZ103" s="10" t="s">
        <v>169</v>
      </c>
      <c r="CA103" s="10" t="s">
        <v>1371</v>
      </c>
      <c r="CD103" s="10" t="s">
        <v>165</v>
      </c>
      <c r="CH103" s="20">
        <v>44057</v>
      </c>
      <c r="CI103" s="10" t="s">
        <v>1372</v>
      </c>
      <c r="CJ103" s="10" t="s">
        <v>169</v>
      </c>
      <c r="CM103" s="20">
        <v>44046</v>
      </c>
      <c r="CN103" s="10" t="s">
        <v>1373</v>
      </c>
      <c r="CO103" s="20">
        <v>44062</v>
      </c>
      <c r="CP103" s="10">
        <v>448</v>
      </c>
      <c r="CQ103" s="10" t="s">
        <v>199</v>
      </c>
      <c r="CR103" s="13" t="s">
        <v>1374</v>
      </c>
      <c r="CS103" s="10" t="s">
        <v>169</v>
      </c>
      <c r="CT103" s="10">
        <v>80</v>
      </c>
      <c r="CU103" s="10" t="s">
        <v>223</v>
      </c>
      <c r="CV103" s="10" t="s">
        <v>202</v>
      </c>
      <c r="CW103" s="10" t="s">
        <v>202</v>
      </c>
      <c r="CX103" s="10" t="s">
        <v>202</v>
      </c>
      <c r="CY103" s="10" t="s">
        <v>202</v>
      </c>
      <c r="CZ103" s="10" t="s">
        <v>172</v>
      </c>
      <c r="DA103" s="10" t="s">
        <v>172</v>
      </c>
      <c r="DB103" s="10" t="s">
        <v>202</v>
      </c>
      <c r="DC103" s="10" t="s">
        <v>172</v>
      </c>
      <c r="DD103" s="10" t="s">
        <v>172</v>
      </c>
      <c r="DE103" s="10" t="s">
        <v>172</v>
      </c>
      <c r="DF103" s="10" t="s">
        <v>172</v>
      </c>
      <c r="DG103" s="10" t="s">
        <v>172</v>
      </c>
      <c r="DH103" s="10" t="s">
        <v>172</v>
      </c>
      <c r="DI103" s="10" t="s">
        <v>202</v>
      </c>
      <c r="DJ103" s="10" t="s">
        <v>224</v>
      </c>
      <c r="DK103" s="13" t="s">
        <v>1375</v>
      </c>
      <c r="DL103" s="10" t="s">
        <v>1376</v>
      </c>
      <c r="DM103" s="10" t="s">
        <v>1377</v>
      </c>
      <c r="DN103" s="10" t="s">
        <v>1378</v>
      </c>
      <c r="DO103" s="10" t="s">
        <v>518</v>
      </c>
      <c r="DP103" s="10" t="s">
        <v>1379</v>
      </c>
      <c r="DQ103" s="10" t="s">
        <v>518</v>
      </c>
      <c r="DR103" s="10" t="s">
        <v>1380</v>
      </c>
      <c r="DS103" s="10" t="s">
        <v>230</v>
      </c>
      <c r="DU103" s="10" t="s">
        <v>165</v>
      </c>
      <c r="EF103" s="10" t="s">
        <v>254</v>
      </c>
      <c r="EH103" s="10" t="s">
        <v>1381</v>
      </c>
      <c r="EK103" s="10" t="s">
        <v>174</v>
      </c>
      <c r="EN103" s="10" t="s">
        <v>169</v>
      </c>
    </row>
    <row r="104" spans="1:144" ht="12.75">
      <c r="A104" s="10">
        <v>102</v>
      </c>
      <c r="B104" s="10">
        <v>5101</v>
      </c>
      <c r="D104" s="11">
        <v>44068.719358796297</v>
      </c>
      <c r="E104" s="10" t="s">
        <v>1338</v>
      </c>
      <c r="F104" s="10" t="s">
        <v>1339</v>
      </c>
      <c r="G104" s="10" t="s">
        <v>1340</v>
      </c>
      <c r="H104" s="10" t="s">
        <v>149</v>
      </c>
      <c r="I104" s="10" t="s">
        <v>150</v>
      </c>
      <c r="J104" s="10" t="s">
        <v>177</v>
      </c>
      <c r="K104" s="10" t="s">
        <v>178</v>
      </c>
      <c r="L104" s="10">
        <v>1</v>
      </c>
      <c r="M104" s="10">
        <v>1856.7</v>
      </c>
      <c r="N104" s="10">
        <v>171.6</v>
      </c>
      <c r="O104" s="10">
        <v>171.6</v>
      </c>
      <c r="Q104" s="10" t="s">
        <v>1382</v>
      </c>
      <c r="R104" s="10" t="s">
        <v>1383</v>
      </c>
      <c r="S104" s="13" t="s">
        <v>1384</v>
      </c>
      <c r="T104" s="10" t="s">
        <v>182</v>
      </c>
      <c r="U104" s="10" t="s">
        <v>1385</v>
      </c>
      <c r="V104" s="18" t="s">
        <v>1386</v>
      </c>
      <c r="W104" s="10" t="s">
        <v>311</v>
      </c>
      <c r="X104" s="10" t="s">
        <v>1347</v>
      </c>
      <c r="Z104" s="10" t="s">
        <v>159</v>
      </c>
      <c r="AA104" s="10" t="s">
        <v>1348</v>
      </c>
      <c r="AB104" s="10" t="s">
        <v>161</v>
      </c>
      <c r="AC104" s="10" t="s">
        <v>1387</v>
      </c>
      <c r="AD104" s="10" t="s">
        <v>1388</v>
      </c>
      <c r="AG104" s="14" t="str">
        <f t="shared" si="1"/>
        <v>Херсонська обл., Херсон, вулиця Комкова, 73-б</v>
      </c>
      <c r="AH104" s="10" t="str">
        <f t="shared" si="2"/>
        <v/>
      </c>
      <c r="AI104" s="10" t="str">
        <f t="shared" si="3"/>
        <v>Херсонська обл., місто Херсон, вулиця Комкова, 73-б</v>
      </c>
      <c r="AJ104" s="10" t="s">
        <v>163</v>
      </c>
      <c r="AK104" s="20">
        <v>43733</v>
      </c>
      <c r="AL104" s="10">
        <v>5</v>
      </c>
      <c r="AM104" s="14" t="str">
        <f t="shared" si="4"/>
        <v>5 років</v>
      </c>
      <c r="AS104" s="10" t="s">
        <v>165</v>
      </c>
      <c r="BA104" s="10" t="s">
        <v>166</v>
      </c>
      <c r="BB104" s="16">
        <v>30271.08</v>
      </c>
      <c r="BC104" s="30">
        <v>895011.51</v>
      </c>
      <c r="BD104" s="29">
        <f t="shared" si="5"/>
        <v>29.566553621476338</v>
      </c>
      <c r="BE104" s="16">
        <f t="shared" si="6"/>
        <v>8950.1151000000009</v>
      </c>
      <c r="BF104" s="10" t="str">
        <f t="shared" si="10"/>
        <v>не потрібна</v>
      </c>
      <c r="BG104" s="10" t="s">
        <v>165</v>
      </c>
      <c r="BH104" s="12"/>
      <c r="BI104" s="23"/>
      <c r="BJ104" s="23"/>
      <c r="BK104" s="23"/>
      <c r="BL104" s="10" t="s">
        <v>188</v>
      </c>
      <c r="BM104" s="10" t="s">
        <v>292</v>
      </c>
      <c r="BN104" s="13" t="s">
        <v>1389</v>
      </c>
      <c r="BO104" s="25" t="s">
        <v>1390</v>
      </c>
      <c r="BP104" s="10" t="s">
        <v>192</v>
      </c>
      <c r="BR104" s="10" t="s">
        <v>193</v>
      </c>
      <c r="BV104" s="10" t="s">
        <v>194</v>
      </c>
      <c r="CB104" s="10" t="s">
        <v>1391</v>
      </c>
      <c r="CD104" s="10" t="s">
        <v>165</v>
      </c>
      <c r="CH104" s="20">
        <v>44048</v>
      </c>
      <c r="CI104" s="10" t="s">
        <v>1392</v>
      </c>
      <c r="CJ104" s="10" t="s">
        <v>169</v>
      </c>
      <c r="CM104" s="20">
        <v>43755</v>
      </c>
      <c r="CN104" s="10" t="s">
        <v>1393</v>
      </c>
      <c r="CO104" s="15">
        <v>44062</v>
      </c>
      <c r="CP104" s="10">
        <v>384</v>
      </c>
      <c r="CQ104" s="10" t="s">
        <v>322</v>
      </c>
      <c r="CR104" s="13" t="s">
        <v>1394</v>
      </c>
      <c r="CS104" s="10" t="s">
        <v>169</v>
      </c>
      <c r="CT104" s="10">
        <v>50</v>
      </c>
      <c r="CU104" s="10" t="s">
        <v>201</v>
      </c>
      <c r="CV104" s="10" t="s">
        <v>202</v>
      </c>
      <c r="CW104" s="10" t="s">
        <v>202</v>
      </c>
      <c r="CX104" s="10" t="s">
        <v>172</v>
      </c>
      <c r="CY104" s="10" t="s">
        <v>202</v>
      </c>
      <c r="CZ104" s="10" t="s">
        <v>172</v>
      </c>
      <c r="DA104" s="10" t="s">
        <v>172</v>
      </c>
      <c r="DB104" s="10" t="s">
        <v>172</v>
      </c>
      <c r="DC104" s="10" t="s">
        <v>172</v>
      </c>
      <c r="DD104" s="10" t="s">
        <v>172</v>
      </c>
      <c r="DE104" s="10" t="s">
        <v>172</v>
      </c>
      <c r="DF104" s="10" t="s">
        <v>172</v>
      </c>
      <c r="DG104" s="10" t="s">
        <v>172</v>
      </c>
      <c r="DH104" s="10" t="s">
        <v>172</v>
      </c>
      <c r="DI104" s="10" t="s">
        <v>202</v>
      </c>
      <c r="DJ104" s="10" t="s">
        <v>224</v>
      </c>
      <c r="DK104" s="13" t="s">
        <v>1395</v>
      </c>
      <c r="DL104" s="10" t="s">
        <v>1396</v>
      </c>
      <c r="DM104" s="10" t="s">
        <v>663</v>
      </c>
      <c r="DN104" s="10" t="s">
        <v>1397</v>
      </c>
      <c r="DO104" s="10" t="s">
        <v>663</v>
      </c>
      <c r="DP104" s="10" t="s">
        <v>663</v>
      </c>
      <c r="DQ104" s="10" t="s">
        <v>663</v>
      </c>
      <c r="DR104" s="10" t="s">
        <v>1398</v>
      </c>
      <c r="DS104" s="10" t="s">
        <v>230</v>
      </c>
      <c r="DU104" s="10" t="s">
        <v>165</v>
      </c>
      <c r="EF104" s="10" t="s">
        <v>204</v>
      </c>
      <c r="EG104" s="13" t="s">
        <v>1399</v>
      </c>
      <c r="EK104" s="10" t="s">
        <v>174</v>
      </c>
    </row>
    <row r="105" spans="1:144" ht="12.75">
      <c r="A105" s="10">
        <v>103</v>
      </c>
      <c r="B105" s="10">
        <v>5102</v>
      </c>
      <c r="D105" s="11">
        <v>44068.743599317131</v>
      </c>
      <c r="E105" s="10" t="s">
        <v>1338</v>
      </c>
      <c r="F105" s="10" t="s">
        <v>1339</v>
      </c>
      <c r="G105" s="10" t="s">
        <v>1340</v>
      </c>
      <c r="H105" s="10" t="s">
        <v>149</v>
      </c>
      <c r="I105" s="10" t="s">
        <v>150</v>
      </c>
      <c r="J105" s="10" t="s">
        <v>177</v>
      </c>
      <c r="K105" s="10" t="s">
        <v>178</v>
      </c>
      <c r="L105" s="10">
        <v>1</v>
      </c>
      <c r="M105" s="10">
        <v>4251.1000000000004</v>
      </c>
      <c r="N105" s="10">
        <v>40.1</v>
      </c>
      <c r="O105" s="10">
        <v>40.1</v>
      </c>
      <c r="Q105" s="10" t="s">
        <v>1400</v>
      </c>
      <c r="R105" s="10" t="s">
        <v>1401</v>
      </c>
      <c r="S105" s="13" t="s">
        <v>1402</v>
      </c>
      <c r="T105" s="10" t="s">
        <v>182</v>
      </c>
      <c r="U105" s="10" t="s">
        <v>1385</v>
      </c>
      <c r="V105" s="18" t="s">
        <v>1386</v>
      </c>
      <c r="W105" s="10" t="s">
        <v>311</v>
      </c>
      <c r="X105" s="10" t="s">
        <v>1347</v>
      </c>
      <c r="Z105" s="10" t="s">
        <v>159</v>
      </c>
      <c r="AA105" s="10" t="s">
        <v>1348</v>
      </c>
      <c r="AB105" s="10" t="s">
        <v>161</v>
      </c>
      <c r="AC105" s="10" t="s">
        <v>1387</v>
      </c>
      <c r="AD105" s="10" t="s">
        <v>1403</v>
      </c>
      <c r="AG105" s="14" t="str">
        <f t="shared" si="1"/>
        <v>Херсонська обл., Херсон, вулиця Комкова, 71-а</v>
      </c>
      <c r="AH105" s="10" t="str">
        <f t="shared" si="2"/>
        <v/>
      </c>
      <c r="AI105" s="10" t="str">
        <f t="shared" si="3"/>
        <v>Херсонська обл., місто Херсон, вулиця Комкова, 71-а</v>
      </c>
      <c r="AJ105" s="10" t="s">
        <v>163</v>
      </c>
      <c r="AK105" s="20">
        <v>43732</v>
      </c>
      <c r="AL105" s="10">
        <v>5</v>
      </c>
      <c r="AM105" s="14" t="str">
        <f t="shared" si="4"/>
        <v>5 років</v>
      </c>
      <c r="AS105" s="10" t="s">
        <v>165</v>
      </c>
      <c r="BA105" s="10" t="s">
        <v>166</v>
      </c>
      <c r="BB105" s="16">
        <v>100427.49</v>
      </c>
      <c r="BC105" s="16">
        <v>34597.75</v>
      </c>
      <c r="BD105" s="17">
        <f t="shared" si="5"/>
        <v>0.34450477653080841</v>
      </c>
      <c r="BE105" s="16">
        <f t="shared" si="6"/>
        <v>345.97750000000002</v>
      </c>
      <c r="BF105" s="10" t="str">
        <f t="shared" si="10"/>
        <v>не потрібна</v>
      </c>
      <c r="BG105" s="10" t="s">
        <v>165</v>
      </c>
      <c r="BH105" s="12"/>
      <c r="BI105" s="23"/>
      <c r="BJ105" s="23"/>
      <c r="BK105" s="23"/>
      <c r="BL105" s="10" t="s">
        <v>188</v>
      </c>
      <c r="BM105" s="10" t="s">
        <v>292</v>
      </c>
      <c r="BN105" s="13" t="s">
        <v>1404</v>
      </c>
      <c r="BO105" s="13" t="s">
        <v>1405</v>
      </c>
      <c r="BP105" s="10" t="s">
        <v>192</v>
      </c>
      <c r="BR105" s="10" t="s">
        <v>193</v>
      </c>
      <c r="BV105" s="10" t="s">
        <v>194</v>
      </c>
      <c r="CB105" s="10" t="s">
        <v>1406</v>
      </c>
      <c r="CD105" s="10" t="s">
        <v>165</v>
      </c>
      <c r="CH105" s="20">
        <v>43317</v>
      </c>
      <c r="CI105" s="10" t="s">
        <v>1392</v>
      </c>
      <c r="CJ105" s="10" t="s">
        <v>169</v>
      </c>
      <c r="CM105" s="20">
        <v>43882</v>
      </c>
      <c r="CN105" s="10" t="s">
        <v>1407</v>
      </c>
      <c r="CO105" s="15">
        <v>44062</v>
      </c>
      <c r="CP105" s="10">
        <v>385</v>
      </c>
      <c r="CQ105" s="10" t="s">
        <v>322</v>
      </c>
      <c r="CR105" s="13" t="s">
        <v>1408</v>
      </c>
      <c r="CS105" s="10" t="s">
        <v>169</v>
      </c>
      <c r="CT105" s="10">
        <v>3</v>
      </c>
      <c r="CU105" s="10" t="s">
        <v>273</v>
      </c>
      <c r="CV105" s="10" t="s">
        <v>202</v>
      </c>
      <c r="CW105" s="10" t="s">
        <v>202</v>
      </c>
      <c r="CX105" s="10" t="s">
        <v>202</v>
      </c>
      <c r="CY105" s="10" t="s">
        <v>202</v>
      </c>
      <c r="CZ105" s="10" t="s">
        <v>172</v>
      </c>
      <c r="DA105" s="10" t="s">
        <v>172</v>
      </c>
      <c r="DB105" s="10" t="s">
        <v>172</v>
      </c>
      <c r="DC105" s="10" t="s">
        <v>172</v>
      </c>
      <c r="DD105" s="10" t="s">
        <v>202</v>
      </c>
      <c r="DE105" s="10" t="s">
        <v>172</v>
      </c>
      <c r="DF105" s="10" t="s">
        <v>202</v>
      </c>
      <c r="DG105" s="10" t="s">
        <v>172</v>
      </c>
      <c r="DH105" s="10" t="s">
        <v>202</v>
      </c>
      <c r="DI105" s="10" t="s">
        <v>202</v>
      </c>
      <c r="DJ105" s="10" t="s">
        <v>224</v>
      </c>
      <c r="DK105" s="13" t="s">
        <v>1409</v>
      </c>
      <c r="DL105" s="10" t="s">
        <v>1396</v>
      </c>
      <c r="DM105" s="10" t="s">
        <v>663</v>
      </c>
      <c r="DN105" s="10" t="s">
        <v>1397</v>
      </c>
      <c r="DO105" s="10" t="s">
        <v>663</v>
      </c>
      <c r="DP105" s="10" t="s">
        <v>663</v>
      </c>
      <c r="DQ105" s="10" t="s">
        <v>663</v>
      </c>
      <c r="DR105" s="10" t="s">
        <v>1398</v>
      </c>
      <c r="DS105" s="10" t="s">
        <v>230</v>
      </c>
      <c r="DU105" s="10" t="s">
        <v>165</v>
      </c>
      <c r="EF105" s="10" t="s">
        <v>204</v>
      </c>
      <c r="EG105" s="13" t="s">
        <v>1410</v>
      </c>
      <c r="EK105" s="10" t="s">
        <v>174</v>
      </c>
    </row>
    <row r="106" spans="1:144" ht="12.75">
      <c r="A106" s="10">
        <v>104</v>
      </c>
      <c r="B106" s="10">
        <v>5103</v>
      </c>
      <c r="D106" s="11">
        <v>44069.414577071759</v>
      </c>
      <c r="E106" s="10" t="s">
        <v>1338</v>
      </c>
      <c r="F106" s="10" t="s">
        <v>1339</v>
      </c>
      <c r="G106" s="10" t="s">
        <v>1340</v>
      </c>
      <c r="H106" s="10" t="s">
        <v>149</v>
      </c>
      <c r="I106" s="10" t="s">
        <v>150</v>
      </c>
      <c r="J106" s="10" t="s">
        <v>177</v>
      </c>
      <c r="K106" s="10" t="s">
        <v>178</v>
      </c>
      <c r="L106" s="10">
        <v>1</v>
      </c>
      <c r="M106" s="10">
        <v>3846.2</v>
      </c>
      <c r="N106" s="10">
        <v>30</v>
      </c>
      <c r="O106" s="10">
        <v>22.7</v>
      </c>
      <c r="Q106" s="10" t="s">
        <v>1411</v>
      </c>
      <c r="R106" s="10" t="s">
        <v>1412</v>
      </c>
      <c r="S106" s="13" t="s">
        <v>1413</v>
      </c>
      <c r="T106" s="10" t="s">
        <v>212</v>
      </c>
      <c r="U106" s="10" t="s">
        <v>1414</v>
      </c>
      <c r="V106" s="18" t="s">
        <v>1415</v>
      </c>
      <c r="W106" s="10" t="s">
        <v>311</v>
      </c>
      <c r="X106" s="10" t="s">
        <v>1347</v>
      </c>
      <c r="Z106" s="10" t="s">
        <v>159</v>
      </c>
      <c r="AA106" s="10" t="s">
        <v>1348</v>
      </c>
      <c r="AB106" s="10" t="s">
        <v>161</v>
      </c>
      <c r="AC106" s="10" t="s">
        <v>1416</v>
      </c>
      <c r="AD106" s="10">
        <v>23</v>
      </c>
      <c r="AE106" s="10" t="s">
        <v>1417</v>
      </c>
      <c r="AG106" s="14" t="str">
        <f t="shared" si="1"/>
        <v>Херсонська обл., Херсон, вулиця Небесної сотні, 23</v>
      </c>
      <c r="AH106" s="10" t="str">
        <f t="shared" si="2"/>
        <v/>
      </c>
      <c r="AI106" s="10" t="str">
        <f t="shared" si="3"/>
        <v>Херсонська обл., місто Херсон, вулиця Небесної сотні, 23</v>
      </c>
      <c r="AJ106" s="10" t="s">
        <v>219</v>
      </c>
      <c r="AK106" s="20">
        <v>39371</v>
      </c>
      <c r="AL106" s="10" t="s">
        <v>164</v>
      </c>
      <c r="AM106" s="14" t="str">
        <f t="shared" si="4"/>
        <v>2 рік/років, 11 місяць/місяців, 0 день/днів</v>
      </c>
      <c r="AP106" s="10">
        <v>2</v>
      </c>
      <c r="AQ106" s="10">
        <v>11</v>
      </c>
      <c r="AR106" s="10">
        <v>0</v>
      </c>
      <c r="AS106" s="10" t="s">
        <v>165</v>
      </c>
      <c r="BA106" s="10" t="s">
        <v>166</v>
      </c>
      <c r="BB106" s="16">
        <v>77868.3</v>
      </c>
      <c r="BC106" s="16">
        <v>15340.4</v>
      </c>
      <c r="BD106" s="17">
        <f t="shared" si="5"/>
        <v>0.19700442927352979</v>
      </c>
      <c r="BE106" s="16">
        <f t="shared" si="6"/>
        <v>153.404</v>
      </c>
      <c r="BF106" s="10" t="str">
        <f t="shared" si="10"/>
        <v>не потрібна</v>
      </c>
      <c r="BG106" s="10" t="s">
        <v>165</v>
      </c>
      <c r="BH106" s="12"/>
      <c r="BI106" s="23"/>
      <c r="BJ106" s="23"/>
      <c r="BK106" s="23"/>
      <c r="BL106" s="10" t="s">
        <v>188</v>
      </c>
      <c r="BM106" s="10" t="s">
        <v>292</v>
      </c>
      <c r="BN106" s="13" t="s">
        <v>1418</v>
      </c>
      <c r="BO106" s="13" t="s">
        <v>1419</v>
      </c>
      <c r="BP106" s="10" t="s">
        <v>192</v>
      </c>
      <c r="BR106" s="10" t="s">
        <v>193</v>
      </c>
      <c r="BV106" s="10" t="s">
        <v>194</v>
      </c>
      <c r="CB106" s="10" t="s">
        <v>1420</v>
      </c>
      <c r="CD106" s="10" t="s">
        <v>165</v>
      </c>
      <c r="CH106" s="20">
        <v>43983</v>
      </c>
      <c r="CI106" s="10" t="s">
        <v>1421</v>
      </c>
      <c r="CJ106" s="10" t="s">
        <v>169</v>
      </c>
      <c r="CM106" s="20">
        <v>43875</v>
      </c>
      <c r="CN106" s="10" t="s">
        <v>1422</v>
      </c>
      <c r="CO106" s="15">
        <v>44062</v>
      </c>
      <c r="CP106" s="10">
        <v>383</v>
      </c>
      <c r="CQ106" s="10" t="s">
        <v>322</v>
      </c>
      <c r="CR106" s="13" t="s">
        <v>1423</v>
      </c>
      <c r="CS106" s="10" t="s">
        <v>169</v>
      </c>
      <c r="CT106" s="10">
        <v>16</v>
      </c>
      <c r="CU106" s="10" t="s">
        <v>273</v>
      </c>
      <c r="CV106" s="10" t="s">
        <v>202</v>
      </c>
      <c r="CW106" s="10" t="s">
        <v>202</v>
      </c>
      <c r="CX106" s="10" t="s">
        <v>172</v>
      </c>
      <c r="CY106" s="10" t="s">
        <v>202</v>
      </c>
      <c r="CZ106" s="10" t="s">
        <v>172</v>
      </c>
      <c r="DA106" s="10" t="s">
        <v>172</v>
      </c>
      <c r="DB106" s="10" t="s">
        <v>202</v>
      </c>
      <c r="DC106" s="10" t="s">
        <v>172</v>
      </c>
      <c r="DD106" s="10" t="s">
        <v>172</v>
      </c>
      <c r="DE106" s="10" t="s">
        <v>172</v>
      </c>
      <c r="DF106" s="10" t="s">
        <v>202</v>
      </c>
      <c r="DG106" s="10" t="s">
        <v>172</v>
      </c>
      <c r="DH106" s="10" t="s">
        <v>202</v>
      </c>
      <c r="DI106" s="10" t="s">
        <v>172</v>
      </c>
      <c r="DJ106" s="10" t="s">
        <v>224</v>
      </c>
      <c r="DK106" s="13" t="s">
        <v>1424</v>
      </c>
      <c r="DL106" s="10">
        <v>199</v>
      </c>
      <c r="DM106" s="10">
        <v>310</v>
      </c>
      <c r="DN106" s="10">
        <v>26</v>
      </c>
      <c r="DO106" s="10" t="s">
        <v>663</v>
      </c>
      <c r="DP106" s="10" t="s">
        <v>1425</v>
      </c>
      <c r="DQ106" s="10" t="s">
        <v>663</v>
      </c>
      <c r="DR106" s="10">
        <v>4000151</v>
      </c>
      <c r="DS106" s="10" t="s">
        <v>230</v>
      </c>
      <c r="DU106" s="10" t="s">
        <v>165</v>
      </c>
      <c r="EF106" s="10" t="s">
        <v>165</v>
      </c>
      <c r="EK106" s="10" t="s">
        <v>174</v>
      </c>
    </row>
    <row r="107" spans="1:144" ht="12.75">
      <c r="A107" s="10">
        <v>105</v>
      </c>
      <c r="B107" s="10">
        <v>5104</v>
      </c>
      <c r="C107" s="10">
        <v>5104</v>
      </c>
      <c r="D107" s="11">
        <v>44098.435956527777</v>
      </c>
      <c r="E107" s="10" t="s">
        <v>1362</v>
      </c>
      <c r="F107" s="10" t="s">
        <v>1168</v>
      </c>
      <c r="G107" s="10" t="s">
        <v>1363</v>
      </c>
      <c r="H107" s="10" t="s">
        <v>149</v>
      </c>
      <c r="I107" s="10" t="s">
        <v>150</v>
      </c>
      <c r="J107" s="10" t="s">
        <v>177</v>
      </c>
      <c r="K107" s="10" t="s">
        <v>580</v>
      </c>
      <c r="L107" s="10" t="s">
        <v>1426</v>
      </c>
      <c r="M107" s="10">
        <v>4468.51</v>
      </c>
      <c r="N107" s="10">
        <v>340.27</v>
      </c>
      <c r="O107" s="10">
        <v>340.27</v>
      </c>
      <c r="Q107" s="10" t="s">
        <v>1427</v>
      </c>
      <c r="R107" s="10" t="s">
        <v>1428</v>
      </c>
      <c r="S107" s="13" t="s">
        <v>1429</v>
      </c>
      <c r="T107" s="10" t="s">
        <v>212</v>
      </c>
      <c r="U107" s="10" t="s">
        <v>1367</v>
      </c>
      <c r="V107" s="18" t="s">
        <v>1368</v>
      </c>
      <c r="W107" s="10" t="s">
        <v>311</v>
      </c>
      <c r="X107" s="10" t="s">
        <v>1369</v>
      </c>
      <c r="Z107" s="10" t="s">
        <v>159</v>
      </c>
      <c r="AA107" s="10" t="s">
        <v>1370</v>
      </c>
      <c r="AB107" s="10" t="s">
        <v>161</v>
      </c>
      <c r="AC107" s="10" t="s">
        <v>1430</v>
      </c>
      <c r="AD107" s="10">
        <v>33</v>
      </c>
      <c r="AG107" s="14" t="str">
        <f t="shared" si="1"/>
        <v>Житомирська обл., Житомир, вулиця Фещенка-Чопівського, 33</v>
      </c>
      <c r="AH107" s="10" t="str">
        <f t="shared" si="2"/>
        <v/>
      </c>
      <c r="AI107" s="10" t="str">
        <f t="shared" si="3"/>
        <v>Житомирська обл., місто Житомир, вулиця Фещенка-Чопівського, 33</v>
      </c>
      <c r="AJ107" s="10" t="s">
        <v>219</v>
      </c>
      <c r="AK107" s="20">
        <v>38211</v>
      </c>
      <c r="AL107" s="10">
        <v>5</v>
      </c>
      <c r="AM107" s="14" t="str">
        <f t="shared" si="4"/>
        <v>5 років</v>
      </c>
      <c r="AS107" s="10" t="s">
        <v>165</v>
      </c>
      <c r="BA107" s="10" t="s">
        <v>166</v>
      </c>
      <c r="BB107" s="16">
        <v>798062.43</v>
      </c>
      <c r="BC107" s="16">
        <v>306792.33</v>
      </c>
      <c r="BD107" s="17">
        <f t="shared" si="5"/>
        <v>0.38442146687697099</v>
      </c>
      <c r="BE107" s="16">
        <f t="shared" si="6"/>
        <v>3067.9233000000004</v>
      </c>
      <c r="BF107" s="10" t="str">
        <f t="shared" si="10"/>
        <v>не потрібна</v>
      </c>
      <c r="BG107" s="10" t="s">
        <v>165</v>
      </c>
      <c r="BH107" s="12"/>
      <c r="BI107" s="23"/>
      <c r="BJ107" s="23"/>
      <c r="BK107" s="23"/>
      <c r="BL107" s="10" t="s">
        <v>342</v>
      </c>
      <c r="BR107" s="10" t="s">
        <v>193</v>
      </c>
      <c r="BV107" s="10" t="s">
        <v>242</v>
      </c>
      <c r="BW107" s="10" t="s">
        <v>188</v>
      </c>
      <c r="BY107" s="10" t="s">
        <v>317</v>
      </c>
      <c r="BZ107" s="10" t="s">
        <v>169</v>
      </c>
      <c r="CA107" s="10" t="s">
        <v>1431</v>
      </c>
      <c r="CD107" s="10" t="s">
        <v>165</v>
      </c>
      <c r="CH107" s="20">
        <v>44018</v>
      </c>
      <c r="CI107" s="10" t="s">
        <v>1432</v>
      </c>
      <c r="CJ107" s="10" t="s">
        <v>169</v>
      </c>
      <c r="CM107" s="20">
        <v>44001</v>
      </c>
      <c r="CN107" s="10" t="s">
        <v>1433</v>
      </c>
      <c r="CO107" s="15">
        <v>44062</v>
      </c>
      <c r="CP107" s="10">
        <v>449</v>
      </c>
      <c r="CQ107" s="10" t="s">
        <v>199</v>
      </c>
      <c r="CR107" s="13" t="s">
        <v>1434</v>
      </c>
      <c r="CS107" s="10" t="s">
        <v>169</v>
      </c>
      <c r="CT107" s="10">
        <v>80</v>
      </c>
      <c r="CU107" s="10" t="s">
        <v>223</v>
      </c>
      <c r="CV107" s="10" t="s">
        <v>202</v>
      </c>
      <c r="CW107" s="10" t="s">
        <v>202</v>
      </c>
      <c r="CX107" s="10" t="s">
        <v>202</v>
      </c>
      <c r="CY107" s="10" t="s">
        <v>202</v>
      </c>
      <c r="CZ107" s="10" t="s">
        <v>172</v>
      </c>
      <c r="DA107" s="10" t="s">
        <v>172</v>
      </c>
      <c r="DB107" s="10" t="s">
        <v>202</v>
      </c>
      <c r="DC107" s="10" t="s">
        <v>172</v>
      </c>
      <c r="DD107" s="10" t="s">
        <v>172</v>
      </c>
      <c r="DE107" s="10" t="s">
        <v>172</v>
      </c>
      <c r="DF107" s="10" t="s">
        <v>172</v>
      </c>
      <c r="DG107" s="10" t="s">
        <v>172</v>
      </c>
      <c r="DH107" s="10" t="s">
        <v>172</v>
      </c>
      <c r="DI107" s="10" t="s">
        <v>202</v>
      </c>
      <c r="DJ107" s="10" t="s">
        <v>224</v>
      </c>
      <c r="DK107" s="13" t="s">
        <v>1435</v>
      </c>
      <c r="DL107" s="10" t="s">
        <v>1436</v>
      </c>
      <c r="DM107" s="10" t="s">
        <v>1437</v>
      </c>
      <c r="DN107" s="10" t="s">
        <v>1438</v>
      </c>
      <c r="DO107" s="10" t="s">
        <v>518</v>
      </c>
      <c r="DP107" s="10" t="s">
        <v>1439</v>
      </c>
      <c r="DQ107" s="10" t="s">
        <v>518</v>
      </c>
      <c r="DR107" s="10" t="s">
        <v>1440</v>
      </c>
      <c r="DS107" s="10" t="s">
        <v>230</v>
      </c>
      <c r="DU107" s="10" t="s">
        <v>165</v>
      </c>
      <c r="EF107" s="10" t="s">
        <v>254</v>
      </c>
      <c r="EK107" s="10" t="s">
        <v>174</v>
      </c>
      <c r="EN107" s="10" t="s">
        <v>169</v>
      </c>
    </row>
    <row r="108" spans="1:144" ht="12.75">
      <c r="A108" s="10">
        <v>106</v>
      </c>
      <c r="B108" s="10">
        <v>5105</v>
      </c>
      <c r="D108" s="11">
        <v>44069.485225868055</v>
      </c>
      <c r="E108" s="10" t="s">
        <v>1338</v>
      </c>
      <c r="F108" s="10" t="s">
        <v>1339</v>
      </c>
      <c r="G108" s="10" t="s">
        <v>1340</v>
      </c>
      <c r="H108" s="10" t="s">
        <v>149</v>
      </c>
      <c r="I108" s="10" t="s">
        <v>150</v>
      </c>
      <c r="J108" s="10" t="s">
        <v>177</v>
      </c>
      <c r="K108" s="10" t="s">
        <v>178</v>
      </c>
      <c r="L108" s="10">
        <v>1</v>
      </c>
      <c r="M108" s="10">
        <v>215.5</v>
      </c>
      <c r="N108" s="10">
        <v>46.6</v>
      </c>
      <c r="O108" s="10">
        <v>46.6</v>
      </c>
      <c r="Q108" s="10" t="s">
        <v>1441</v>
      </c>
      <c r="R108" s="10" t="s">
        <v>1442</v>
      </c>
      <c r="S108" s="13" t="s">
        <v>1443</v>
      </c>
      <c r="T108" s="10" t="s">
        <v>182</v>
      </c>
      <c r="U108" s="10" t="s">
        <v>1444</v>
      </c>
      <c r="V108" s="10">
        <v>38728533</v>
      </c>
      <c r="W108" s="10" t="s">
        <v>474</v>
      </c>
      <c r="X108" s="10" t="s">
        <v>1347</v>
      </c>
      <c r="Z108" s="10" t="s">
        <v>159</v>
      </c>
      <c r="AA108" s="10" t="s">
        <v>1348</v>
      </c>
      <c r="AB108" s="10" t="s">
        <v>525</v>
      </c>
      <c r="AC108" s="10" t="s">
        <v>1445</v>
      </c>
      <c r="AF108" s="10" t="s">
        <v>1446</v>
      </c>
      <c r="AG108" s="14" t="str">
        <f t="shared" si="1"/>
        <v>46.625141, 32.627821</v>
      </c>
      <c r="AH108" s="10" t="str">
        <f t="shared" si="2"/>
        <v/>
      </c>
      <c r="AI108" s="10" t="str">
        <f t="shared" si="3"/>
        <v xml:space="preserve">Херсонська обл., місто Херсон, вулиця відсутня Затон №1, 2, </v>
      </c>
      <c r="AJ108" s="10" t="s">
        <v>163</v>
      </c>
      <c r="AK108" s="20">
        <v>41376</v>
      </c>
      <c r="AL108" s="10" t="s">
        <v>164</v>
      </c>
      <c r="AM108" s="14" t="str">
        <f t="shared" si="4"/>
        <v>2 рік/років, 11 місяць/місяців, 0 день/днів</v>
      </c>
      <c r="AP108" s="10">
        <v>2</v>
      </c>
      <c r="AQ108" s="10">
        <v>11</v>
      </c>
      <c r="AR108" s="10">
        <v>0</v>
      </c>
      <c r="AS108" s="10" t="s">
        <v>165</v>
      </c>
      <c r="BA108" s="10" t="s">
        <v>166</v>
      </c>
      <c r="BB108" s="16">
        <v>3895.37</v>
      </c>
      <c r="BC108" s="16">
        <v>3570.78</v>
      </c>
      <c r="BD108" s="17">
        <f t="shared" si="5"/>
        <v>0.91667287061306124</v>
      </c>
      <c r="BE108" s="16">
        <f t="shared" si="6"/>
        <v>35.707800000000006</v>
      </c>
      <c r="BF108" s="10" t="str">
        <f t="shared" si="10"/>
        <v>не потрібна</v>
      </c>
      <c r="BG108" s="10" t="s">
        <v>165</v>
      </c>
      <c r="BH108" s="12"/>
      <c r="BI108" s="23"/>
      <c r="BJ108" s="23"/>
      <c r="BK108" s="23"/>
      <c r="BL108" s="10" t="s">
        <v>342</v>
      </c>
      <c r="BR108" s="10" t="s">
        <v>167</v>
      </c>
      <c r="CD108" s="10" t="s">
        <v>165</v>
      </c>
      <c r="CH108" s="20">
        <v>44060</v>
      </c>
      <c r="CI108" s="10" t="s">
        <v>1447</v>
      </c>
      <c r="CJ108" s="10" t="s">
        <v>169</v>
      </c>
      <c r="CM108" s="20">
        <v>43647</v>
      </c>
      <c r="CN108" s="10" t="s">
        <v>1448</v>
      </c>
      <c r="CO108" s="15">
        <v>44064</v>
      </c>
      <c r="CP108" s="10">
        <v>398</v>
      </c>
      <c r="CQ108" s="10" t="s">
        <v>322</v>
      </c>
      <c r="CR108" s="13" t="s">
        <v>1449</v>
      </c>
      <c r="CS108" s="10" t="s">
        <v>169</v>
      </c>
      <c r="CT108" s="10">
        <v>20</v>
      </c>
      <c r="CU108" s="10" t="s">
        <v>201</v>
      </c>
      <c r="CV108" s="10" t="s">
        <v>202</v>
      </c>
      <c r="CW108" s="10" t="s">
        <v>202</v>
      </c>
      <c r="CX108" s="10" t="s">
        <v>172</v>
      </c>
      <c r="CY108" s="10" t="s">
        <v>172</v>
      </c>
      <c r="CZ108" s="10" t="s">
        <v>202</v>
      </c>
      <c r="DA108" s="10" t="s">
        <v>172</v>
      </c>
      <c r="DB108" s="10" t="s">
        <v>172</v>
      </c>
      <c r="DC108" s="10" t="s">
        <v>172</v>
      </c>
      <c r="DD108" s="10" t="s">
        <v>202</v>
      </c>
      <c r="DE108" s="10" t="s">
        <v>172</v>
      </c>
      <c r="DF108" s="10" t="s">
        <v>172</v>
      </c>
      <c r="DG108" s="10" t="s">
        <v>172</v>
      </c>
      <c r="DH108" s="10" t="s">
        <v>172</v>
      </c>
      <c r="DI108" s="10" t="s">
        <v>202</v>
      </c>
      <c r="DJ108" s="10" t="s">
        <v>224</v>
      </c>
      <c r="DK108" s="13" t="s">
        <v>1450</v>
      </c>
      <c r="DL108" s="10" t="s">
        <v>1451</v>
      </c>
      <c r="DM108" s="10" t="s">
        <v>1452</v>
      </c>
      <c r="DN108" s="10" t="s">
        <v>1453</v>
      </c>
      <c r="DO108" s="10" t="s">
        <v>518</v>
      </c>
      <c r="DP108" s="10" t="s">
        <v>518</v>
      </c>
      <c r="DQ108" s="10" t="s">
        <v>518</v>
      </c>
      <c r="DR108" s="10" t="s">
        <v>1454</v>
      </c>
      <c r="DS108" s="10" t="s">
        <v>230</v>
      </c>
      <c r="DU108" s="10" t="s">
        <v>165</v>
      </c>
      <c r="EF108" s="10" t="s">
        <v>165</v>
      </c>
      <c r="EK108" s="10" t="s">
        <v>174</v>
      </c>
    </row>
    <row r="109" spans="1:144" ht="12.75">
      <c r="A109" s="10">
        <v>107</v>
      </c>
      <c r="B109" s="10">
        <v>5106</v>
      </c>
      <c r="D109" s="11">
        <v>44069.516046805555</v>
      </c>
      <c r="E109" s="10" t="s">
        <v>1167</v>
      </c>
      <c r="F109" s="10" t="s">
        <v>1168</v>
      </c>
      <c r="G109" s="10" t="s">
        <v>1169</v>
      </c>
      <c r="H109" s="10" t="s">
        <v>149</v>
      </c>
      <c r="I109" s="10" t="s">
        <v>150</v>
      </c>
      <c r="J109" s="10" t="s">
        <v>177</v>
      </c>
      <c r="K109" s="10" t="s">
        <v>178</v>
      </c>
      <c r="L109" s="10">
        <v>1</v>
      </c>
      <c r="M109" s="10">
        <v>3618</v>
      </c>
      <c r="N109" s="10">
        <v>303.89999999999998</v>
      </c>
      <c r="Q109" s="10" t="s">
        <v>1455</v>
      </c>
      <c r="R109" s="10" t="s">
        <v>1456</v>
      </c>
      <c r="S109" s="10" t="s">
        <v>1457</v>
      </c>
      <c r="T109" s="10" t="s">
        <v>182</v>
      </c>
      <c r="U109" s="10" t="s">
        <v>1458</v>
      </c>
      <c r="V109" s="10">
        <v>38517292</v>
      </c>
      <c r="W109" s="10" t="s">
        <v>489</v>
      </c>
      <c r="X109" s="10" t="s">
        <v>1174</v>
      </c>
      <c r="Y109" s="10" t="s">
        <v>1175</v>
      </c>
      <c r="Z109" s="10" t="s">
        <v>416</v>
      </c>
      <c r="AA109" s="10" t="s">
        <v>1459</v>
      </c>
      <c r="AB109" s="10" t="s">
        <v>161</v>
      </c>
      <c r="AC109" s="10" t="s">
        <v>1460</v>
      </c>
      <c r="AD109" s="10">
        <v>3</v>
      </c>
      <c r="AG109" s="14" t="str">
        <f t="shared" si="1"/>
        <v>Рівненська обл., Шубків, вулиця Рівненська, 3</v>
      </c>
      <c r="AH109" s="10" t="str">
        <f t="shared" si="2"/>
        <v xml:space="preserve">Рівненський район, </v>
      </c>
      <c r="AI109" s="10" t="str">
        <f t="shared" si="3"/>
        <v>Рівненська обл., Рівненський район, село Шубків, вулиця Рівненська, 3</v>
      </c>
      <c r="AJ109" s="10" t="s">
        <v>163</v>
      </c>
      <c r="AK109" s="20">
        <v>41458</v>
      </c>
      <c r="AL109" s="10">
        <v>5</v>
      </c>
      <c r="AM109" s="14" t="str">
        <f t="shared" si="4"/>
        <v>5 років</v>
      </c>
      <c r="AS109" s="10" t="s">
        <v>165</v>
      </c>
      <c r="BA109" s="10" t="s">
        <v>166</v>
      </c>
      <c r="BB109" s="16">
        <v>25600</v>
      </c>
      <c r="BC109" s="16">
        <v>4200</v>
      </c>
      <c r="BD109" s="17">
        <f t="shared" si="5"/>
        <v>0.1640625</v>
      </c>
      <c r="BE109" s="16">
        <f t="shared" si="6"/>
        <v>42</v>
      </c>
      <c r="BF109" s="10" t="str">
        <f t="shared" si="10"/>
        <v>не потрібна</v>
      </c>
      <c r="BG109" s="10" t="s">
        <v>165</v>
      </c>
      <c r="BH109" s="12"/>
      <c r="BI109" s="23"/>
      <c r="BJ109" s="23"/>
      <c r="BK109" s="23"/>
      <c r="BL109" s="10" t="s">
        <v>342</v>
      </c>
      <c r="BR109" s="10" t="s">
        <v>167</v>
      </c>
      <c r="CD109" s="10" t="s">
        <v>165</v>
      </c>
      <c r="CH109" s="20">
        <v>43879</v>
      </c>
      <c r="CI109" s="10" t="s">
        <v>1461</v>
      </c>
      <c r="CJ109" s="10" t="s">
        <v>169</v>
      </c>
      <c r="CM109" s="20">
        <v>43683</v>
      </c>
      <c r="CN109" s="10" t="s">
        <v>1462</v>
      </c>
      <c r="CO109" s="15">
        <v>44068</v>
      </c>
      <c r="CP109" s="10">
        <v>467</v>
      </c>
      <c r="CQ109" s="10" t="s">
        <v>199</v>
      </c>
      <c r="CR109" s="13" t="s">
        <v>1463</v>
      </c>
      <c r="CS109" s="10" t="s">
        <v>169</v>
      </c>
      <c r="CT109" s="10">
        <v>10</v>
      </c>
      <c r="CU109" s="10" t="s">
        <v>273</v>
      </c>
      <c r="CV109" s="10" t="s">
        <v>202</v>
      </c>
      <c r="CW109" s="10" t="s">
        <v>202</v>
      </c>
      <c r="CX109" s="10" t="s">
        <v>202</v>
      </c>
      <c r="CY109" s="10" t="s">
        <v>172</v>
      </c>
      <c r="CZ109" s="10" t="s">
        <v>172</v>
      </c>
      <c r="DA109" s="10" t="s">
        <v>172</v>
      </c>
      <c r="DB109" s="10" t="s">
        <v>172</v>
      </c>
      <c r="DC109" s="10" t="s">
        <v>172</v>
      </c>
      <c r="DD109" s="10" t="s">
        <v>172</v>
      </c>
      <c r="DE109" s="10" t="s">
        <v>172</v>
      </c>
      <c r="DF109" s="10" t="s">
        <v>172</v>
      </c>
      <c r="DG109" s="10" t="s">
        <v>172</v>
      </c>
      <c r="DH109" s="10" t="s">
        <v>202</v>
      </c>
      <c r="DI109" s="10" t="s">
        <v>172</v>
      </c>
      <c r="DJ109" s="10" t="s">
        <v>224</v>
      </c>
      <c r="DK109" s="13" t="s">
        <v>1464</v>
      </c>
      <c r="DL109" s="10">
        <v>480017206</v>
      </c>
      <c r="DM109" s="10" t="s">
        <v>663</v>
      </c>
      <c r="DN109" s="18" t="s">
        <v>1465</v>
      </c>
      <c r="DO109" s="10" t="s">
        <v>663</v>
      </c>
      <c r="DP109" s="10" t="s">
        <v>1466</v>
      </c>
      <c r="DQ109" s="10" t="s">
        <v>663</v>
      </c>
      <c r="DR109" s="10" t="s">
        <v>663</v>
      </c>
      <c r="DS109" s="10" t="s">
        <v>1322</v>
      </c>
      <c r="DU109" s="10" t="s">
        <v>165</v>
      </c>
      <c r="EF109" s="10" t="s">
        <v>254</v>
      </c>
      <c r="EK109" s="10" t="s">
        <v>174</v>
      </c>
    </row>
    <row r="110" spans="1:144" ht="12.75">
      <c r="A110" s="10">
        <v>108</v>
      </c>
      <c r="B110" s="10">
        <v>5107</v>
      </c>
      <c r="D110" s="11">
        <v>44069.574629236115</v>
      </c>
      <c r="E110" s="10" t="s">
        <v>257</v>
      </c>
      <c r="F110" s="10" t="s">
        <v>258</v>
      </c>
      <c r="G110" s="10" t="s">
        <v>444</v>
      </c>
      <c r="H110" s="10" t="s">
        <v>149</v>
      </c>
      <c r="I110" s="10" t="s">
        <v>150</v>
      </c>
      <c r="J110" s="10" t="s">
        <v>334</v>
      </c>
      <c r="N110" s="10">
        <v>14</v>
      </c>
      <c r="O110" s="10">
        <v>14</v>
      </c>
      <c r="P110" s="10" t="s">
        <v>1467</v>
      </c>
      <c r="Q110" s="10" t="s">
        <v>845</v>
      </c>
      <c r="R110" s="10" t="s">
        <v>1468</v>
      </c>
      <c r="S110" s="13" t="s">
        <v>1469</v>
      </c>
      <c r="T110" s="10" t="s">
        <v>182</v>
      </c>
      <c r="U110" s="10" t="s">
        <v>1470</v>
      </c>
      <c r="V110" s="10">
        <v>39292197</v>
      </c>
      <c r="W110" s="10" t="s">
        <v>1471</v>
      </c>
      <c r="X110" s="10" t="s">
        <v>266</v>
      </c>
      <c r="Z110" s="10" t="s">
        <v>159</v>
      </c>
      <c r="AA110" s="10" t="s">
        <v>267</v>
      </c>
      <c r="AB110" s="10" t="s">
        <v>1043</v>
      </c>
      <c r="AC110" s="10" t="s">
        <v>1472</v>
      </c>
      <c r="AD110" s="10">
        <v>8</v>
      </c>
      <c r="AG110" s="14" t="str">
        <f t="shared" si="1"/>
        <v>м. Київ, Київ, площа Львівська, 8</v>
      </c>
      <c r="AH110" s="10" t="str">
        <f t="shared" si="2"/>
        <v/>
      </c>
      <c r="AI110" s="10" t="str">
        <f t="shared" si="3"/>
        <v>м. Київ, місто Київ, площа Львівська, 8</v>
      </c>
      <c r="AJ110" s="10" t="s">
        <v>270</v>
      </c>
      <c r="AL110" s="10" t="s">
        <v>164</v>
      </c>
      <c r="AM110" s="14" t="str">
        <f t="shared" si="4"/>
        <v>2 рік/років, 8 місяць/місяців, 0 день/днів</v>
      </c>
      <c r="AP110" s="10">
        <v>2</v>
      </c>
      <c r="AQ110" s="10">
        <v>8</v>
      </c>
      <c r="AR110" s="10">
        <v>0</v>
      </c>
      <c r="AS110" s="10" t="s">
        <v>165</v>
      </c>
      <c r="BA110" s="10" t="s">
        <v>166</v>
      </c>
      <c r="BB110" s="16">
        <v>11204.62</v>
      </c>
      <c r="BC110" s="16">
        <v>4858.28</v>
      </c>
      <c r="BD110" s="17">
        <f t="shared" si="5"/>
        <v>0.43359614159159343</v>
      </c>
      <c r="BE110" s="16">
        <f t="shared" si="6"/>
        <v>48.582799999999999</v>
      </c>
      <c r="BF110" s="10" t="str">
        <f t="shared" si="10"/>
        <v>не потрібна</v>
      </c>
      <c r="BG110" s="10" t="s">
        <v>169</v>
      </c>
      <c r="BH110" s="16">
        <v>280600</v>
      </c>
      <c r="BI110" s="15">
        <v>43616</v>
      </c>
      <c r="BJ110" s="15">
        <v>43699</v>
      </c>
      <c r="BK110" s="15">
        <v>43699</v>
      </c>
      <c r="BL110" s="10" t="s">
        <v>342</v>
      </c>
      <c r="BR110" s="10" t="s">
        <v>193</v>
      </c>
      <c r="BV110" s="10" t="s">
        <v>242</v>
      </c>
      <c r="BY110" s="10" t="s">
        <v>243</v>
      </c>
      <c r="BZ110" s="10" t="s">
        <v>169</v>
      </c>
      <c r="CA110" s="10" t="s">
        <v>1473</v>
      </c>
      <c r="CD110" s="10" t="s">
        <v>165</v>
      </c>
      <c r="CH110" s="20">
        <v>43600</v>
      </c>
      <c r="CI110" s="10" t="s">
        <v>1474</v>
      </c>
      <c r="CJ110" s="10" t="s">
        <v>169</v>
      </c>
      <c r="CM110" s="20">
        <v>43600</v>
      </c>
      <c r="CN110" s="10" t="s">
        <v>1474</v>
      </c>
      <c r="CO110" s="15">
        <v>44063</v>
      </c>
      <c r="CP110" s="10">
        <v>533</v>
      </c>
      <c r="CQ110" s="10" t="s">
        <v>247</v>
      </c>
      <c r="CR110" s="13" t="s">
        <v>1475</v>
      </c>
      <c r="CS110" s="10" t="s">
        <v>169</v>
      </c>
      <c r="CT110" s="10">
        <v>16</v>
      </c>
      <c r="CU110" s="10" t="s">
        <v>273</v>
      </c>
      <c r="CV110" s="10" t="s">
        <v>202</v>
      </c>
      <c r="CW110" s="10" t="s">
        <v>202</v>
      </c>
      <c r="CX110" s="10" t="s">
        <v>172</v>
      </c>
      <c r="CY110" s="10" t="s">
        <v>202</v>
      </c>
      <c r="CZ110" s="10" t="s">
        <v>172</v>
      </c>
      <c r="DA110" s="10" t="s">
        <v>172</v>
      </c>
      <c r="DB110" s="10" t="s">
        <v>202</v>
      </c>
      <c r="DC110" s="10" t="s">
        <v>202</v>
      </c>
      <c r="DD110" s="10" t="s">
        <v>202</v>
      </c>
      <c r="DE110" s="10" t="s">
        <v>172</v>
      </c>
      <c r="DF110" s="10" t="s">
        <v>202</v>
      </c>
      <c r="DG110" s="10" t="s">
        <v>172</v>
      </c>
      <c r="DH110" s="10" t="s">
        <v>172</v>
      </c>
      <c r="DI110" s="10" t="s">
        <v>172</v>
      </c>
      <c r="DJ110" s="21" t="s">
        <v>165</v>
      </c>
      <c r="DT110" s="13" t="s">
        <v>1476</v>
      </c>
      <c r="DU110" s="10" t="s">
        <v>165</v>
      </c>
      <c r="EF110" s="10" t="s">
        <v>165</v>
      </c>
      <c r="EK110" s="10" t="s">
        <v>174</v>
      </c>
    </row>
    <row r="111" spans="1:144" ht="12.75">
      <c r="A111" s="10">
        <v>109</v>
      </c>
      <c r="B111" s="10">
        <v>5108</v>
      </c>
      <c r="D111" s="11">
        <v>44069.611851284717</v>
      </c>
      <c r="E111" s="10" t="s">
        <v>1477</v>
      </c>
      <c r="F111" s="10" t="s">
        <v>443</v>
      </c>
      <c r="G111" s="10" t="s">
        <v>1246</v>
      </c>
      <c r="H111" s="10" t="s">
        <v>149</v>
      </c>
      <c r="I111" s="10" t="s">
        <v>150</v>
      </c>
      <c r="J111" s="10" t="s">
        <v>889</v>
      </c>
      <c r="N111" s="10">
        <v>713.9</v>
      </c>
      <c r="Q111" s="10" t="s">
        <v>1478</v>
      </c>
      <c r="R111" s="10" t="s">
        <v>1479</v>
      </c>
      <c r="S111" s="13" t="s">
        <v>1480</v>
      </c>
      <c r="T111" s="10" t="s">
        <v>182</v>
      </c>
      <c r="U111" s="10" t="s">
        <v>1481</v>
      </c>
      <c r="V111" s="18" t="s">
        <v>1482</v>
      </c>
      <c r="W111" s="10" t="s">
        <v>428</v>
      </c>
      <c r="X111" s="10" t="s">
        <v>1252</v>
      </c>
      <c r="Y111" s="10" t="s">
        <v>1483</v>
      </c>
      <c r="Z111" s="10" t="s">
        <v>159</v>
      </c>
      <c r="AA111" s="10" t="s">
        <v>1273</v>
      </c>
      <c r="AB111" s="10" t="s">
        <v>161</v>
      </c>
      <c r="AC111" s="10" t="s">
        <v>1484</v>
      </c>
      <c r="AD111" s="10">
        <v>36</v>
      </c>
      <c r="AG111" s="14" t="str">
        <f t="shared" si="1"/>
        <v>Чернігівська обл., Чернігів, вулиця Малиновського, 36</v>
      </c>
      <c r="AH111" s="10" t="str">
        <f t="shared" si="2"/>
        <v xml:space="preserve">Чернігівській район, </v>
      </c>
      <c r="AI111" s="10" t="str">
        <f t="shared" si="3"/>
        <v>Чернігівська обл., Чернігівській район, місто Чернігів, вулиця Малиновського, 36</v>
      </c>
      <c r="AJ111" s="10" t="s">
        <v>163</v>
      </c>
      <c r="AK111" s="20">
        <v>42360</v>
      </c>
      <c r="AL111" s="10">
        <v>5</v>
      </c>
      <c r="AM111" s="14" t="str">
        <f t="shared" si="4"/>
        <v>5 років</v>
      </c>
      <c r="AS111" s="10" t="s">
        <v>165</v>
      </c>
      <c r="BA111" s="10" t="s">
        <v>166</v>
      </c>
      <c r="BB111" s="16">
        <v>174921</v>
      </c>
      <c r="BC111" s="16">
        <v>174921</v>
      </c>
      <c r="BD111" s="17">
        <f t="shared" si="5"/>
        <v>1</v>
      </c>
      <c r="BE111" s="16">
        <f t="shared" si="6"/>
        <v>1749.21</v>
      </c>
      <c r="BF111" s="10" t="str">
        <f t="shared" si="10"/>
        <v>не потрібна</v>
      </c>
      <c r="BG111" s="10" t="s">
        <v>165</v>
      </c>
      <c r="BH111" s="12"/>
      <c r="BI111" s="23"/>
      <c r="BJ111" s="23"/>
      <c r="BK111" s="23"/>
      <c r="BL111" s="10" t="s">
        <v>342</v>
      </c>
      <c r="BR111" s="10" t="s">
        <v>167</v>
      </c>
      <c r="CD111" s="10" t="s">
        <v>165</v>
      </c>
      <c r="CH111" s="20">
        <v>44036</v>
      </c>
      <c r="CI111" s="10">
        <v>1</v>
      </c>
      <c r="CJ111" s="10" t="s">
        <v>169</v>
      </c>
      <c r="CM111" s="20">
        <v>44062</v>
      </c>
      <c r="CN111" s="10" t="s">
        <v>1485</v>
      </c>
      <c r="CO111" s="15">
        <v>44062</v>
      </c>
      <c r="CP111" s="10" t="s">
        <v>1485</v>
      </c>
      <c r="CQ111" s="10" t="s">
        <v>199</v>
      </c>
      <c r="CR111" s="13" t="s">
        <v>1486</v>
      </c>
      <c r="CS111" s="10" t="s">
        <v>169</v>
      </c>
      <c r="CT111" s="10">
        <v>10</v>
      </c>
      <c r="CU111" s="10" t="s">
        <v>273</v>
      </c>
      <c r="CV111" s="10" t="s">
        <v>202</v>
      </c>
      <c r="CW111" s="10" t="s">
        <v>202</v>
      </c>
      <c r="CX111" s="10" t="s">
        <v>172</v>
      </c>
      <c r="CY111" s="10" t="s">
        <v>172</v>
      </c>
      <c r="CZ111" s="10" t="s">
        <v>172</v>
      </c>
      <c r="DA111" s="10" t="s">
        <v>172</v>
      </c>
      <c r="DB111" s="10" t="s">
        <v>202</v>
      </c>
      <c r="DC111" s="10" t="s">
        <v>172</v>
      </c>
      <c r="DD111" s="10" t="s">
        <v>172</v>
      </c>
      <c r="DE111" s="10" t="s">
        <v>172</v>
      </c>
      <c r="DF111" s="10" t="s">
        <v>172</v>
      </c>
      <c r="DG111" s="10" t="s">
        <v>172</v>
      </c>
      <c r="DH111" s="10" t="s">
        <v>172</v>
      </c>
      <c r="DI111" s="10" t="s">
        <v>172</v>
      </c>
      <c r="DJ111" s="10" t="s">
        <v>165</v>
      </c>
      <c r="DT111" s="13" t="s">
        <v>1487</v>
      </c>
      <c r="DU111" s="10" t="s">
        <v>165</v>
      </c>
      <c r="EF111" s="10" t="s">
        <v>165</v>
      </c>
      <c r="EK111" s="10" t="s">
        <v>1488</v>
      </c>
    </row>
    <row r="112" spans="1:144" ht="12.75">
      <c r="A112" s="10">
        <v>110</v>
      </c>
      <c r="B112" s="10">
        <v>5109</v>
      </c>
      <c r="D112" s="11">
        <v>44069.636939942131</v>
      </c>
      <c r="E112" s="10" t="s">
        <v>501</v>
      </c>
      <c r="F112" s="10" t="s">
        <v>207</v>
      </c>
      <c r="G112" s="10" t="s">
        <v>502</v>
      </c>
      <c r="H112" s="10" t="s">
        <v>149</v>
      </c>
      <c r="I112" s="10" t="s">
        <v>150</v>
      </c>
      <c r="J112" s="10" t="s">
        <v>177</v>
      </c>
      <c r="K112" s="10" t="s">
        <v>178</v>
      </c>
      <c r="L112" s="10">
        <v>3</v>
      </c>
      <c r="M112" s="10">
        <v>5065.6000000000004</v>
      </c>
      <c r="N112" s="10">
        <v>68.900000000000006</v>
      </c>
      <c r="O112" s="10">
        <v>68.900000000000006</v>
      </c>
      <c r="Q112" s="10" t="s">
        <v>1489</v>
      </c>
      <c r="R112" s="10" t="s">
        <v>1490</v>
      </c>
      <c r="S112" s="13" t="s">
        <v>1491</v>
      </c>
      <c r="T112" s="10" t="s">
        <v>182</v>
      </c>
      <c r="U112" s="10" t="s">
        <v>1492</v>
      </c>
      <c r="V112" s="18" t="s">
        <v>553</v>
      </c>
      <c r="W112" s="10" t="s">
        <v>311</v>
      </c>
      <c r="X112" s="10" t="s">
        <v>507</v>
      </c>
      <c r="Z112" s="10" t="s">
        <v>159</v>
      </c>
      <c r="AA112" s="10" t="s">
        <v>554</v>
      </c>
      <c r="AB112" s="10" t="s">
        <v>161</v>
      </c>
      <c r="AC112" s="10" t="s">
        <v>1493</v>
      </c>
      <c r="AD112" s="10" t="s">
        <v>1494</v>
      </c>
      <c r="AG112" s="14" t="str">
        <f t="shared" si="1"/>
        <v>Сумська обл., Суми, вулиця Харківська, п/в 12</v>
      </c>
      <c r="AH112" s="10" t="str">
        <f t="shared" si="2"/>
        <v/>
      </c>
      <c r="AI112" s="10" t="str">
        <f t="shared" si="3"/>
        <v>Сумська обл., місто Суми, вулиця Харківська, п/в 12</v>
      </c>
      <c r="AJ112" s="10" t="s">
        <v>270</v>
      </c>
      <c r="AL112" s="10" t="s">
        <v>164</v>
      </c>
      <c r="AM112" s="14" t="str">
        <f t="shared" si="4"/>
        <v>2 рік/років, 11 місяць/місяців, 0 день/днів</v>
      </c>
      <c r="AP112" s="10">
        <v>2</v>
      </c>
      <c r="AQ112" s="10">
        <v>11</v>
      </c>
      <c r="AR112" s="10">
        <v>0</v>
      </c>
      <c r="AS112" s="10" t="s">
        <v>165</v>
      </c>
      <c r="BA112" s="10" t="s">
        <v>166</v>
      </c>
      <c r="BB112" s="16">
        <v>13259.95</v>
      </c>
      <c r="BC112" s="16">
        <v>10498.42</v>
      </c>
      <c r="BD112" s="17">
        <f t="shared" si="5"/>
        <v>0.79173903370676357</v>
      </c>
      <c r="BE112" s="16">
        <f t="shared" si="6"/>
        <v>104.9842</v>
      </c>
      <c r="BF112" s="10" t="str">
        <f t="shared" si="10"/>
        <v>не потрібна</v>
      </c>
      <c r="BG112" s="10" t="s">
        <v>165</v>
      </c>
      <c r="BH112" s="12"/>
      <c r="BI112" s="23"/>
      <c r="BJ112" s="23"/>
      <c r="BK112" s="23"/>
      <c r="BL112" s="10" t="s">
        <v>342</v>
      </c>
      <c r="BR112" s="10" t="s">
        <v>193</v>
      </c>
      <c r="BV112" s="10" t="s">
        <v>242</v>
      </c>
      <c r="BY112" s="10" t="s">
        <v>317</v>
      </c>
      <c r="BZ112" s="10" t="s">
        <v>169</v>
      </c>
      <c r="CA112" s="10" t="s">
        <v>1495</v>
      </c>
      <c r="CD112" s="10" t="s">
        <v>165</v>
      </c>
      <c r="CH112" s="20">
        <v>44050</v>
      </c>
      <c r="CI112" s="10" t="s">
        <v>1496</v>
      </c>
      <c r="CJ112" s="10" t="s">
        <v>495</v>
      </c>
      <c r="CK112" s="13" t="s">
        <v>1497</v>
      </c>
      <c r="CL112" s="13" t="s">
        <v>1498</v>
      </c>
      <c r="CO112" s="15">
        <v>44055</v>
      </c>
      <c r="CP112" s="10">
        <v>1078</v>
      </c>
      <c r="CQ112" s="10" t="s">
        <v>199</v>
      </c>
      <c r="CR112" s="13" t="s">
        <v>1499</v>
      </c>
      <c r="CS112" s="10" t="s">
        <v>169</v>
      </c>
      <c r="CT112" s="10">
        <v>50</v>
      </c>
      <c r="CU112" s="10" t="s">
        <v>223</v>
      </c>
      <c r="CV112" s="10" t="s">
        <v>202</v>
      </c>
      <c r="CW112" s="10" t="s">
        <v>202</v>
      </c>
      <c r="CX112" s="10" t="s">
        <v>172</v>
      </c>
      <c r="CY112" s="10" t="s">
        <v>172</v>
      </c>
      <c r="CZ112" s="10" t="s">
        <v>172</v>
      </c>
      <c r="DA112" s="10" t="s">
        <v>172</v>
      </c>
      <c r="DB112" s="10" t="s">
        <v>172</v>
      </c>
      <c r="DC112" s="10" t="s">
        <v>172</v>
      </c>
      <c r="DD112" s="10" t="s">
        <v>172</v>
      </c>
      <c r="DE112" s="10" t="s">
        <v>172</v>
      </c>
      <c r="DF112" s="10" t="s">
        <v>172</v>
      </c>
      <c r="DG112" s="10" t="s">
        <v>172</v>
      </c>
      <c r="DH112" s="10" t="s">
        <v>172</v>
      </c>
      <c r="DI112" s="10" t="s">
        <v>172</v>
      </c>
      <c r="DJ112" s="10" t="s">
        <v>224</v>
      </c>
      <c r="DK112" s="13" t="s">
        <v>1500</v>
      </c>
      <c r="DL112" s="10" t="s">
        <v>1501</v>
      </c>
      <c r="DM112" s="10" t="s">
        <v>518</v>
      </c>
      <c r="DN112" s="10" t="s">
        <v>1502</v>
      </c>
      <c r="DO112" s="10" t="s">
        <v>518</v>
      </c>
      <c r="DP112" s="10" t="s">
        <v>518</v>
      </c>
      <c r="DQ112" s="10" t="s">
        <v>518</v>
      </c>
      <c r="DR112" s="10" t="s">
        <v>563</v>
      </c>
      <c r="DS112" s="10" t="s">
        <v>230</v>
      </c>
      <c r="DU112" s="10" t="s">
        <v>165</v>
      </c>
      <c r="EF112" s="10" t="s">
        <v>254</v>
      </c>
      <c r="EK112" s="10" t="s">
        <v>174</v>
      </c>
    </row>
    <row r="113" spans="1:144" ht="12.75">
      <c r="A113" s="10">
        <v>111</v>
      </c>
      <c r="B113" s="10">
        <v>5110</v>
      </c>
      <c r="C113" s="10">
        <v>5110</v>
      </c>
      <c r="D113" s="11">
        <v>44111.68740112269</v>
      </c>
      <c r="E113" s="10" t="s">
        <v>1362</v>
      </c>
      <c r="F113" s="10" t="s">
        <v>1168</v>
      </c>
      <c r="G113" s="10" t="s">
        <v>1363</v>
      </c>
      <c r="H113" s="10" t="s">
        <v>149</v>
      </c>
      <c r="I113" s="10" t="s">
        <v>150</v>
      </c>
      <c r="J113" s="10" t="s">
        <v>177</v>
      </c>
      <c r="K113" s="10" t="s">
        <v>178</v>
      </c>
      <c r="L113" s="10">
        <v>1</v>
      </c>
      <c r="M113" s="10">
        <v>5275.6</v>
      </c>
      <c r="N113" s="10">
        <v>55.5</v>
      </c>
      <c r="O113" s="10">
        <v>55.5</v>
      </c>
      <c r="Q113" s="10" t="s">
        <v>1503</v>
      </c>
      <c r="R113" s="10" t="s">
        <v>1504</v>
      </c>
      <c r="S113" s="10" t="s">
        <v>1505</v>
      </c>
      <c r="T113" s="10" t="s">
        <v>182</v>
      </c>
      <c r="U113" s="10" t="s">
        <v>1506</v>
      </c>
      <c r="V113" s="18" t="s">
        <v>1507</v>
      </c>
      <c r="W113" s="10" t="s">
        <v>215</v>
      </c>
      <c r="X113" s="10" t="s">
        <v>1369</v>
      </c>
      <c r="Z113" s="10" t="s">
        <v>159</v>
      </c>
      <c r="AA113" s="10" t="s">
        <v>1370</v>
      </c>
      <c r="AB113" s="10" t="s">
        <v>161</v>
      </c>
      <c r="AC113" s="10" t="s">
        <v>1508</v>
      </c>
      <c r="AD113" s="10" t="s">
        <v>1509</v>
      </c>
      <c r="AG113" s="14" t="str">
        <f t="shared" si="1"/>
        <v>Житомирська обл., Житомир, вулиця Миколи Сціборського, 6А</v>
      </c>
      <c r="AH113" s="10" t="str">
        <f t="shared" si="2"/>
        <v/>
      </c>
      <c r="AI113" s="10" t="str">
        <f t="shared" si="3"/>
        <v>Житомирська обл., місто Житомир, вулиця Миколи Сціборського, 6А</v>
      </c>
      <c r="AJ113" s="10" t="s">
        <v>163</v>
      </c>
      <c r="AK113" s="20">
        <v>43087</v>
      </c>
      <c r="AL113" s="10">
        <v>5</v>
      </c>
      <c r="AM113" s="14" t="str">
        <f t="shared" si="4"/>
        <v>5 років</v>
      </c>
      <c r="AS113" s="10" t="s">
        <v>165</v>
      </c>
      <c r="BA113" s="10" t="s">
        <v>166</v>
      </c>
      <c r="BB113" s="10">
        <v>38710.74</v>
      </c>
      <c r="BC113" s="10">
        <v>4324.6400000000003</v>
      </c>
      <c r="BD113" s="17">
        <f t="shared" si="5"/>
        <v>0.11171680004050556</v>
      </c>
      <c r="BE113" s="16">
        <f t="shared" si="6"/>
        <v>43.246400000000001</v>
      </c>
      <c r="BF113" s="10" t="str">
        <f t="shared" si="10"/>
        <v>не потрібна</v>
      </c>
      <c r="BG113" s="10" t="s">
        <v>165</v>
      </c>
      <c r="BH113" s="12"/>
      <c r="BI113" s="23"/>
      <c r="BJ113" s="23"/>
      <c r="BK113" s="23"/>
      <c r="BL113" s="10" t="s">
        <v>342</v>
      </c>
      <c r="BR113" s="10" t="s">
        <v>193</v>
      </c>
      <c r="BV113" s="10" t="s">
        <v>242</v>
      </c>
      <c r="BY113" s="10" t="s">
        <v>243</v>
      </c>
      <c r="BZ113" s="10" t="s">
        <v>169</v>
      </c>
      <c r="CA113" s="10" t="s">
        <v>1510</v>
      </c>
      <c r="CD113" s="10" t="s">
        <v>165</v>
      </c>
      <c r="CH113" s="20">
        <v>43993</v>
      </c>
      <c r="CI113" s="10" t="s">
        <v>1511</v>
      </c>
      <c r="CJ113" s="10" t="s">
        <v>169</v>
      </c>
      <c r="CM113" s="20">
        <v>43886</v>
      </c>
      <c r="CN113" s="10" t="s">
        <v>1512</v>
      </c>
      <c r="CO113" s="20">
        <v>44062</v>
      </c>
      <c r="CP113" s="10">
        <v>447</v>
      </c>
      <c r="CQ113" s="10" t="s">
        <v>199</v>
      </c>
      <c r="CR113" s="13" t="s">
        <v>1513</v>
      </c>
      <c r="CS113" s="10" t="s">
        <v>169</v>
      </c>
      <c r="CT113" s="10">
        <v>5</v>
      </c>
      <c r="CU113" s="10" t="s">
        <v>273</v>
      </c>
      <c r="CV113" s="10" t="s">
        <v>202</v>
      </c>
      <c r="CW113" s="10" t="s">
        <v>202</v>
      </c>
      <c r="CX113" s="10" t="s">
        <v>202</v>
      </c>
      <c r="CY113" s="10" t="s">
        <v>172</v>
      </c>
      <c r="CZ113" s="10" t="s">
        <v>202</v>
      </c>
      <c r="DA113" s="10" t="s">
        <v>172</v>
      </c>
      <c r="DB113" s="10" t="s">
        <v>202</v>
      </c>
      <c r="DC113" s="10" t="s">
        <v>172</v>
      </c>
      <c r="DD113" s="10" t="s">
        <v>202</v>
      </c>
      <c r="DE113" s="10" t="s">
        <v>172</v>
      </c>
      <c r="DF113" s="10" t="s">
        <v>172</v>
      </c>
      <c r="DG113" s="10" t="s">
        <v>202</v>
      </c>
      <c r="DH113" s="10" t="s">
        <v>172</v>
      </c>
      <c r="DI113" s="10" t="s">
        <v>172</v>
      </c>
      <c r="DJ113" s="10" t="s">
        <v>224</v>
      </c>
      <c r="DL113" s="18" t="s">
        <v>1514</v>
      </c>
      <c r="DM113" s="10" t="s">
        <v>518</v>
      </c>
      <c r="DN113" s="10" t="s">
        <v>1515</v>
      </c>
      <c r="DO113" s="10" t="s">
        <v>518</v>
      </c>
      <c r="DP113" s="10" t="s">
        <v>1516</v>
      </c>
      <c r="DQ113" s="10" t="s">
        <v>518</v>
      </c>
      <c r="DR113" s="10" t="s">
        <v>1517</v>
      </c>
      <c r="DS113" s="10" t="s">
        <v>230</v>
      </c>
      <c r="DU113" s="10" t="s">
        <v>165</v>
      </c>
      <c r="EF113" s="10" t="s">
        <v>204</v>
      </c>
      <c r="EG113" s="13" t="s">
        <v>1518</v>
      </c>
      <c r="EH113" s="10" t="s">
        <v>255</v>
      </c>
      <c r="EK113" s="10" t="s">
        <v>174</v>
      </c>
      <c r="EN113" s="10" t="s">
        <v>169</v>
      </c>
    </row>
    <row r="114" spans="1:144" ht="12.75">
      <c r="A114" s="10">
        <v>112</v>
      </c>
      <c r="B114" s="10">
        <v>5111</v>
      </c>
      <c r="D114" s="11">
        <v>44070.598176296291</v>
      </c>
      <c r="E114" s="10" t="s">
        <v>1519</v>
      </c>
      <c r="F114" s="10" t="s">
        <v>443</v>
      </c>
      <c r="G114" s="10" t="s">
        <v>1246</v>
      </c>
      <c r="H114" s="10" t="s">
        <v>149</v>
      </c>
      <c r="I114" s="10" t="s">
        <v>150</v>
      </c>
      <c r="J114" s="10" t="s">
        <v>177</v>
      </c>
      <c r="K114" s="10" t="s">
        <v>178</v>
      </c>
      <c r="L114" s="10">
        <v>1</v>
      </c>
      <c r="M114" s="10">
        <v>6676.2</v>
      </c>
      <c r="N114" s="10">
        <v>207.8</v>
      </c>
      <c r="O114" s="10">
        <v>200.8</v>
      </c>
      <c r="Q114" s="10" t="s">
        <v>1520</v>
      </c>
      <c r="R114" s="10" t="s">
        <v>1521</v>
      </c>
      <c r="S114" s="13" t="s">
        <v>1522</v>
      </c>
      <c r="T114" s="10" t="s">
        <v>182</v>
      </c>
      <c r="U114" s="10" t="s">
        <v>1523</v>
      </c>
      <c r="V114" s="18" t="s">
        <v>1524</v>
      </c>
      <c r="W114" s="10" t="s">
        <v>311</v>
      </c>
      <c r="X114" s="10" t="s">
        <v>1252</v>
      </c>
      <c r="Y114" s="10" t="s">
        <v>1525</v>
      </c>
      <c r="Z114" s="10" t="s">
        <v>159</v>
      </c>
      <c r="AA114" s="10" t="s">
        <v>1273</v>
      </c>
      <c r="AB114" s="10" t="s">
        <v>161</v>
      </c>
      <c r="AC114" s="10" t="s">
        <v>1526</v>
      </c>
      <c r="AD114" s="10">
        <v>10</v>
      </c>
      <c r="AG114" s="14" t="str">
        <f t="shared" si="1"/>
        <v>Чернігівська обл., Чернігів, вулиця Ушинського, 10</v>
      </c>
      <c r="AH114" s="10" t="str">
        <f t="shared" si="2"/>
        <v xml:space="preserve">Чернігівский район, </v>
      </c>
      <c r="AI114" s="10" t="str">
        <f t="shared" si="3"/>
        <v>Чернігівська обл., Чернігівский район, місто Чернігів, вулиця Ушинського, 10</v>
      </c>
      <c r="AJ114" s="10" t="s">
        <v>163</v>
      </c>
      <c r="AK114" s="20">
        <v>44000</v>
      </c>
      <c r="AL114" s="10" t="s">
        <v>164</v>
      </c>
      <c r="AM114" s="14" t="str">
        <f t="shared" si="4"/>
        <v>2 рік/років, 11 місяць/місяців, 30 день/днів</v>
      </c>
      <c r="AP114" s="10">
        <v>2</v>
      </c>
      <c r="AQ114" s="10">
        <v>11</v>
      </c>
      <c r="AR114" s="10">
        <v>30</v>
      </c>
      <c r="AS114" s="10" t="s">
        <v>165</v>
      </c>
      <c r="BA114" s="10" t="s">
        <v>166</v>
      </c>
      <c r="BB114" s="16">
        <v>71168.429999999993</v>
      </c>
      <c r="BC114" s="30">
        <v>78246.37</v>
      </c>
      <c r="BD114" s="17">
        <f t="shared" si="5"/>
        <v>1.0994533671741811</v>
      </c>
      <c r="BE114" s="16">
        <f t="shared" si="6"/>
        <v>782.46370000000002</v>
      </c>
      <c r="BF114" s="10" t="str">
        <f t="shared" si="10"/>
        <v>не потрібна</v>
      </c>
      <c r="BG114" s="10" t="s">
        <v>165</v>
      </c>
      <c r="BH114" s="12"/>
      <c r="BI114" s="23"/>
      <c r="BJ114" s="23"/>
      <c r="BK114" s="23"/>
      <c r="BL114" s="10" t="s">
        <v>342</v>
      </c>
      <c r="BR114" s="10" t="s">
        <v>193</v>
      </c>
      <c r="BV114" s="10" t="s">
        <v>194</v>
      </c>
      <c r="CB114" s="10" t="s">
        <v>1527</v>
      </c>
      <c r="CD114" s="10" t="s">
        <v>165</v>
      </c>
      <c r="CH114" s="20">
        <v>43945</v>
      </c>
      <c r="CI114" s="10" t="s">
        <v>1528</v>
      </c>
      <c r="CJ114" s="10" t="s">
        <v>169</v>
      </c>
      <c r="CM114" s="20">
        <v>43916</v>
      </c>
      <c r="CN114" s="10" t="s">
        <v>1529</v>
      </c>
      <c r="CO114" s="15">
        <v>44062</v>
      </c>
      <c r="CP114" s="10" t="s">
        <v>1530</v>
      </c>
      <c r="CQ114" s="10" t="s">
        <v>247</v>
      </c>
      <c r="CR114" s="13" t="s">
        <v>1531</v>
      </c>
      <c r="CS114" s="10" t="s">
        <v>169</v>
      </c>
      <c r="CT114" s="10">
        <v>28</v>
      </c>
      <c r="CU114" s="10" t="s">
        <v>201</v>
      </c>
      <c r="CV114" s="10" t="s">
        <v>202</v>
      </c>
      <c r="CW114" s="10" t="s">
        <v>202</v>
      </c>
      <c r="CX114" s="10" t="s">
        <v>172</v>
      </c>
      <c r="CY114" s="10" t="s">
        <v>202</v>
      </c>
      <c r="CZ114" s="10" t="s">
        <v>172</v>
      </c>
      <c r="DA114" s="10" t="s">
        <v>202</v>
      </c>
      <c r="DB114" s="10" t="s">
        <v>172</v>
      </c>
      <c r="DC114" s="10" t="s">
        <v>172</v>
      </c>
      <c r="DD114" s="10" t="s">
        <v>172</v>
      </c>
      <c r="DE114" s="10" t="s">
        <v>172</v>
      </c>
      <c r="DF114" s="10" t="s">
        <v>172</v>
      </c>
      <c r="DG114" s="10" t="s">
        <v>172</v>
      </c>
      <c r="DH114" s="10" t="s">
        <v>172</v>
      </c>
      <c r="DI114" s="10" t="s">
        <v>172</v>
      </c>
      <c r="DJ114" s="10" t="s">
        <v>224</v>
      </c>
      <c r="DK114" s="13" t="s">
        <v>1532</v>
      </c>
      <c r="DL114" s="10" t="s">
        <v>1533</v>
      </c>
      <c r="DM114" s="10" t="s">
        <v>1534</v>
      </c>
      <c r="DN114" s="10" t="s">
        <v>1535</v>
      </c>
      <c r="DO114" s="10" t="s">
        <v>1536</v>
      </c>
      <c r="DP114" s="10" t="s">
        <v>663</v>
      </c>
      <c r="DQ114" s="10" t="s">
        <v>663</v>
      </c>
      <c r="DR114" s="10" t="s">
        <v>1537</v>
      </c>
      <c r="DS114" s="10" t="s">
        <v>230</v>
      </c>
      <c r="DU114" s="10" t="s">
        <v>165</v>
      </c>
      <c r="EF114" s="10" t="s">
        <v>165</v>
      </c>
      <c r="EK114" s="10" t="s">
        <v>330</v>
      </c>
      <c r="EL114" s="10" t="s">
        <v>331</v>
      </c>
    </row>
    <row r="115" spans="1:144" ht="12.75">
      <c r="A115" s="10">
        <v>113</v>
      </c>
      <c r="B115" s="10">
        <v>5112</v>
      </c>
      <c r="C115" s="10">
        <v>5112</v>
      </c>
      <c r="D115" s="11">
        <v>44112.589072905088</v>
      </c>
      <c r="E115" s="10" t="s">
        <v>206</v>
      </c>
      <c r="F115" s="10" t="s">
        <v>207</v>
      </c>
      <c r="G115" s="10" t="s">
        <v>208</v>
      </c>
      <c r="H115" s="10" t="s">
        <v>149</v>
      </c>
      <c r="I115" s="10" t="s">
        <v>150</v>
      </c>
      <c r="J115" s="10" t="s">
        <v>177</v>
      </c>
      <c r="K115" s="10" t="s">
        <v>178</v>
      </c>
      <c r="L115" s="10">
        <v>1</v>
      </c>
      <c r="M115" s="10">
        <v>5083.3</v>
      </c>
      <c r="N115" s="10">
        <v>6.9</v>
      </c>
      <c r="O115" s="10">
        <v>6.9</v>
      </c>
      <c r="Q115" s="10" t="s">
        <v>1538</v>
      </c>
      <c r="R115" s="10" t="s">
        <v>1539</v>
      </c>
      <c r="S115" s="13" t="s">
        <v>1540</v>
      </c>
      <c r="T115" s="10" t="s">
        <v>182</v>
      </c>
      <c r="U115" s="10" t="s">
        <v>1541</v>
      </c>
      <c r="V115" s="18" t="s">
        <v>1542</v>
      </c>
      <c r="W115" s="10" t="s">
        <v>311</v>
      </c>
      <c r="X115" s="10" t="s">
        <v>216</v>
      </c>
      <c r="Z115" s="10" t="s">
        <v>159</v>
      </c>
      <c r="AA115" s="10" t="s">
        <v>1543</v>
      </c>
      <c r="AB115" s="10" t="s">
        <v>161</v>
      </c>
      <c r="AC115" s="10" t="s">
        <v>1544</v>
      </c>
      <c r="AD115" s="10">
        <v>87</v>
      </c>
      <c r="AG115" s="14" t="str">
        <f t="shared" si="1"/>
        <v>Полтавська обл., Кременчук, вулиця Республіканська, 87</v>
      </c>
      <c r="AH115" s="10" t="str">
        <f t="shared" si="2"/>
        <v/>
      </c>
      <c r="AI115" s="10" t="str">
        <f t="shared" si="3"/>
        <v>Полтавська обл., місто Кременчук, вулиця Республіканська, 87</v>
      </c>
      <c r="AJ115" s="10" t="s">
        <v>270</v>
      </c>
      <c r="AL115" s="10" t="s">
        <v>164</v>
      </c>
      <c r="AM115" s="14" t="str">
        <f t="shared" si="4"/>
        <v>2 рік/років, 11 місяць/місяців, 0 день/днів</v>
      </c>
      <c r="AP115" s="10">
        <v>2</v>
      </c>
      <c r="AQ115" s="10">
        <v>11</v>
      </c>
      <c r="AR115" s="10">
        <v>0</v>
      </c>
      <c r="AS115" s="10" t="s">
        <v>165</v>
      </c>
      <c r="AT115" s="10" t="s">
        <v>1545</v>
      </c>
      <c r="AU115" s="10" t="s">
        <v>1545</v>
      </c>
      <c r="AV115" s="10" t="s">
        <v>1545</v>
      </c>
      <c r="AW115" s="10" t="s">
        <v>1545</v>
      </c>
      <c r="AX115" s="10" t="s">
        <v>1545</v>
      </c>
      <c r="BA115" s="10" t="s">
        <v>166</v>
      </c>
      <c r="BB115" s="10">
        <v>9753.08</v>
      </c>
      <c r="BC115" s="10">
        <v>2012.52</v>
      </c>
      <c r="BD115" s="17">
        <f t="shared" si="5"/>
        <v>0.20634712316519499</v>
      </c>
      <c r="BE115" s="16">
        <f t="shared" si="6"/>
        <v>20.1252</v>
      </c>
      <c r="BF115" s="10" t="str">
        <f t="shared" si="10"/>
        <v>не потрібна</v>
      </c>
      <c r="BG115" s="10" t="s">
        <v>165</v>
      </c>
      <c r="BH115" s="12"/>
      <c r="BI115" s="23"/>
      <c r="BJ115" s="23"/>
      <c r="BK115" s="23"/>
      <c r="BL115" s="10" t="s">
        <v>342</v>
      </c>
      <c r="BR115" s="10" t="s">
        <v>193</v>
      </c>
      <c r="BV115" s="10" t="s">
        <v>242</v>
      </c>
      <c r="BW115" s="10" t="s">
        <v>188</v>
      </c>
      <c r="BY115" s="10" t="s">
        <v>317</v>
      </c>
      <c r="BZ115" s="10" t="s">
        <v>169</v>
      </c>
      <c r="CA115" s="10" t="s">
        <v>1546</v>
      </c>
      <c r="CD115" s="10" t="s">
        <v>165</v>
      </c>
      <c r="CH115" s="20">
        <v>44063</v>
      </c>
      <c r="CI115" s="10">
        <v>772</v>
      </c>
      <c r="CJ115" s="10" t="s">
        <v>169</v>
      </c>
      <c r="CM115" s="20">
        <v>44047</v>
      </c>
      <c r="CN115" s="10" t="s">
        <v>1547</v>
      </c>
      <c r="CO115" s="20">
        <v>44069</v>
      </c>
      <c r="CP115" s="10">
        <v>1102</v>
      </c>
      <c r="CQ115" s="10" t="s">
        <v>199</v>
      </c>
      <c r="CR115" s="13" t="s">
        <v>1548</v>
      </c>
      <c r="CS115" s="10" t="s">
        <v>169</v>
      </c>
      <c r="CT115" s="10">
        <v>50</v>
      </c>
      <c r="CU115" s="10" t="s">
        <v>201</v>
      </c>
      <c r="CV115" s="10" t="s">
        <v>202</v>
      </c>
      <c r="CW115" s="10" t="s">
        <v>202</v>
      </c>
      <c r="CX115" s="10" t="s">
        <v>172</v>
      </c>
      <c r="CY115" s="10" t="s">
        <v>202</v>
      </c>
      <c r="CZ115" s="10" t="s">
        <v>172</v>
      </c>
      <c r="DA115" s="10" t="s">
        <v>202</v>
      </c>
      <c r="DB115" s="10" t="s">
        <v>202</v>
      </c>
      <c r="DC115" s="10" t="s">
        <v>172</v>
      </c>
      <c r="DD115" s="10" t="s">
        <v>172</v>
      </c>
      <c r="DE115" s="10" t="s">
        <v>172</v>
      </c>
      <c r="DF115" s="10" t="s">
        <v>202</v>
      </c>
      <c r="DG115" s="10" t="s">
        <v>172</v>
      </c>
      <c r="DH115" s="10" t="s">
        <v>172</v>
      </c>
      <c r="DI115" s="10" t="s">
        <v>172</v>
      </c>
      <c r="DJ115" s="10" t="s">
        <v>224</v>
      </c>
      <c r="DK115" s="13" t="s">
        <v>1549</v>
      </c>
      <c r="DL115" s="10" t="s">
        <v>1550</v>
      </c>
      <c r="DM115" s="10">
        <v>100220</v>
      </c>
      <c r="DN115" s="10">
        <v>713</v>
      </c>
      <c r="DO115" s="10" t="s">
        <v>499</v>
      </c>
      <c r="DP115" s="10" t="s">
        <v>499</v>
      </c>
      <c r="DQ115" s="10" t="s">
        <v>499</v>
      </c>
      <c r="DR115" s="10" t="s">
        <v>1551</v>
      </c>
      <c r="DS115" s="10" t="s">
        <v>230</v>
      </c>
      <c r="DU115" s="10" t="s">
        <v>165</v>
      </c>
      <c r="EF115" s="10" t="s">
        <v>204</v>
      </c>
      <c r="EG115" s="13" t="s">
        <v>1552</v>
      </c>
      <c r="EH115" s="10" t="s">
        <v>887</v>
      </c>
      <c r="EI115" s="10" t="s">
        <v>1553</v>
      </c>
      <c r="EK115" s="10" t="s">
        <v>174</v>
      </c>
      <c r="EN115" s="10" t="s">
        <v>169</v>
      </c>
    </row>
    <row r="116" spans="1:144" ht="12.75">
      <c r="A116" s="10">
        <v>114</v>
      </c>
      <c r="B116" s="10">
        <v>5113</v>
      </c>
      <c r="C116" s="10">
        <v>5113</v>
      </c>
      <c r="D116" s="11">
        <v>44111.476074942126</v>
      </c>
      <c r="E116" s="10" t="s">
        <v>1554</v>
      </c>
      <c r="F116" s="10" t="s">
        <v>443</v>
      </c>
      <c r="G116" s="10" t="s">
        <v>1246</v>
      </c>
      <c r="H116" s="10" t="s">
        <v>149</v>
      </c>
      <c r="I116" s="10" t="s">
        <v>150</v>
      </c>
      <c r="J116" s="10" t="s">
        <v>177</v>
      </c>
      <c r="K116" s="10" t="s">
        <v>178</v>
      </c>
      <c r="L116" s="10">
        <v>1</v>
      </c>
      <c r="M116" s="10">
        <v>1333.1</v>
      </c>
      <c r="N116" s="10">
        <v>402.2</v>
      </c>
      <c r="O116" s="10">
        <v>402.2</v>
      </c>
      <c r="Q116" s="10" t="s">
        <v>1555</v>
      </c>
      <c r="R116" s="13" t="s">
        <v>1556</v>
      </c>
      <c r="S116" s="13" t="s">
        <v>1557</v>
      </c>
      <c r="T116" s="10" t="s">
        <v>182</v>
      </c>
      <c r="U116" s="10" t="s">
        <v>1558</v>
      </c>
      <c r="V116" s="10">
        <v>38716088</v>
      </c>
      <c r="W116" s="10" t="s">
        <v>670</v>
      </c>
      <c r="X116" s="10" t="s">
        <v>1252</v>
      </c>
      <c r="Y116" s="10" t="s">
        <v>1559</v>
      </c>
      <c r="Z116" s="10" t="s">
        <v>638</v>
      </c>
      <c r="AA116" s="10" t="s">
        <v>1560</v>
      </c>
      <c r="AB116" s="10" t="s">
        <v>161</v>
      </c>
      <c r="AC116" s="10" t="s">
        <v>1561</v>
      </c>
      <c r="AD116" s="10">
        <v>13</v>
      </c>
      <c r="AG116" s="14" t="str">
        <f t="shared" si="1"/>
        <v>Чернігівська обл., Гончарівське, вулиця Танкістів, 13</v>
      </c>
      <c r="AH116" s="10" t="str">
        <f t="shared" si="2"/>
        <v xml:space="preserve">Чернігівський район, </v>
      </c>
      <c r="AI116" s="10" t="str">
        <f t="shared" si="3"/>
        <v>Чернігівська обл., Чернігівський район, селище міського типу Гончарівське, вулиця Танкістів, 13</v>
      </c>
      <c r="AJ116" s="10" t="s">
        <v>163</v>
      </c>
      <c r="AK116" s="20">
        <v>43822</v>
      </c>
      <c r="AL116" s="10">
        <v>5</v>
      </c>
      <c r="AM116" s="14" t="str">
        <f t="shared" si="4"/>
        <v>5 років</v>
      </c>
      <c r="AS116" s="10" t="s">
        <v>165</v>
      </c>
      <c r="BA116" s="10" t="s">
        <v>166</v>
      </c>
      <c r="BB116" s="10">
        <v>147668.13</v>
      </c>
      <c r="BC116" s="10">
        <v>112516.37</v>
      </c>
      <c r="BD116" s="17">
        <f t="shared" si="5"/>
        <v>0.76195432284542364</v>
      </c>
      <c r="BE116" s="16">
        <f t="shared" si="6"/>
        <v>1125.1637000000001</v>
      </c>
      <c r="BF116" s="10" t="str">
        <f t="shared" si="10"/>
        <v>не потрібна</v>
      </c>
      <c r="BG116" s="10" t="s">
        <v>165</v>
      </c>
      <c r="BH116" s="12"/>
      <c r="BI116" s="23"/>
      <c r="BJ116" s="23"/>
      <c r="BK116" s="23"/>
      <c r="BL116" s="10" t="s">
        <v>342</v>
      </c>
      <c r="BR116" s="10" t="s">
        <v>167</v>
      </c>
      <c r="CD116" s="10" t="s">
        <v>165</v>
      </c>
      <c r="CH116" s="20">
        <v>44064</v>
      </c>
      <c r="CI116" s="10">
        <v>125</v>
      </c>
      <c r="CJ116" s="10" t="s">
        <v>495</v>
      </c>
      <c r="CK116" s="13" t="s">
        <v>1562</v>
      </c>
      <c r="CL116" s="13" t="s">
        <v>1563</v>
      </c>
      <c r="CO116" s="20">
        <v>44069</v>
      </c>
      <c r="CP116" s="10" t="s">
        <v>1564</v>
      </c>
      <c r="CQ116" s="10" t="s">
        <v>322</v>
      </c>
      <c r="CR116" s="13" t="s">
        <v>1565</v>
      </c>
      <c r="CS116" s="10" t="s">
        <v>169</v>
      </c>
      <c r="CT116" s="10">
        <v>6</v>
      </c>
      <c r="CU116" s="10" t="s">
        <v>273</v>
      </c>
      <c r="CV116" s="10" t="s">
        <v>202</v>
      </c>
      <c r="CW116" s="10" t="s">
        <v>202</v>
      </c>
      <c r="CX116" s="10" t="s">
        <v>172</v>
      </c>
      <c r="CY116" s="10" t="s">
        <v>172</v>
      </c>
      <c r="CZ116" s="10" t="s">
        <v>202</v>
      </c>
      <c r="DA116" s="10" t="s">
        <v>172</v>
      </c>
      <c r="DB116" s="10" t="s">
        <v>172</v>
      </c>
      <c r="DC116" s="10" t="s">
        <v>172</v>
      </c>
      <c r="DD116" s="10" t="s">
        <v>172</v>
      </c>
      <c r="DE116" s="10" t="s">
        <v>172</v>
      </c>
      <c r="DF116" s="10" t="s">
        <v>172</v>
      </c>
      <c r="DG116" s="10" t="s">
        <v>172</v>
      </c>
      <c r="DH116" s="10" t="s">
        <v>172</v>
      </c>
      <c r="DI116" s="10" t="s">
        <v>172</v>
      </c>
      <c r="DJ116" s="10" t="s">
        <v>165</v>
      </c>
      <c r="DK116" s="13" t="s">
        <v>1566</v>
      </c>
      <c r="DL116" s="10">
        <v>3206397</v>
      </c>
      <c r="DM116" s="10" t="s">
        <v>518</v>
      </c>
      <c r="DN116" s="10" t="s">
        <v>518</v>
      </c>
      <c r="DO116" s="10" t="s">
        <v>518</v>
      </c>
      <c r="DP116" s="10" t="s">
        <v>518</v>
      </c>
      <c r="DQ116" s="10" t="s">
        <v>518</v>
      </c>
      <c r="DR116" s="10" t="s">
        <v>518</v>
      </c>
      <c r="DS116" s="10" t="s">
        <v>230</v>
      </c>
      <c r="DT116" s="13" t="s">
        <v>1567</v>
      </c>
      <c r="DU116" s="10" t="s">
        <v>165</v>
      </c>
      <c r="EF116" s="10" t="s">
        <v>165</v>
      </c>
      <c r="EH116" s="10" t="s">
        <v>255</v>
      </c>
      <c r="EK116" s="10" t="s">
        <v>330</v>
      </c>
      <c r="EL116" s="10" t="s">
        <v>331</v>
      </c>
      <c r="EN116" s="10" t="s">
        <v>169</v>
      </c>
    </row>
    <row r="117" spans="1:144" ht="12.75">
      <c r="A117" s="10">
        <v>116</v>
      </c>
      <c r="B117" s="10">
        <v>5115</v>
      </c>
      <c r="C117" s="10">
        <v>5115</v>
      </c>
      <c r="D117" s="11">
        <v>44111.479688692125</v>
      </c>
      <c r="E117" s="10" t="s">
        <v>1554</v>
      </c>
      <c r="F117" s="10" t="s">
        <v>443</v>
      </c>
      <c r="G117" s="10" t="s">
        <v>1246</v>
      </c>
      <c r="H117" s="10" t="s">
        <v>149</v>
      </c>
      <c r="I117" s="10" t="s">
        <v>150</v>
      </c>
      <c r="J117" s="10" t="s">
        <v>177</v>
      </c>
      <c r="K117" s="10" t="s">
        <v>178</v>
      </c>
      <c r="L117" s="10">
        <v>2</v>
      </c>
      <c r="M117" s="10">
        <v>1333.1</v>
      </c>
      <c r="N117" s="10">
        <v>200</v>
      </c>
      <c r="O117" s="10">
        <v>200</v>
      </c>
      <c r="Q117" s="10" t="s">
        <v>1555</v>
      </c>
      <c r="R117" s="13" t="s">
        <v>1568</v>
      </c>
      <c r="S117" s="13" t="s">
        <v>1569</v>
      </c>
      <c r="T117" s="10" t="s">
        <v>182</v>
      </c>
      <c r="U117" s="10" t="s">
        <v>1558</v>
      </c>
      <c r="V117" s="10">
        <v>38716088</v>
      </c>
      <c r="W117" s="10" t="s">
        <v>670</v>
      </c>
      <c r="X117" s="10" t="s">
        <v>1252</v>
      </c>
      <c r="Y117" s="10" t="s">
        <v>1559</v>
      </c>
      <c r="Z117" s="10" t="s">
        <v>638</v>
      </c>
      <c r="AA117" s="10" t="s">
        <v>1560</v>
      </c>
      <c r="AB117" s="10" t="s">
        <v>161</v>
      </c>
      <c r="AC117" s="10" t="s">
        <v>1561</v>
      </c>
      <c r="AD117" s="10">
        <v>13</v>
      </c>
      <c r="AG117" s="14" t="str">
        <f t="shared" si="1"/>
        <v>Чернігівська обл., Гончарівське, вулиця Танкістів, 13</v>
      </c>
      <c r="AH117" s="10" t="str">
        <f t="shared" si="2"/>
        <v xml:space="preserve">Чернігівський район, </v>
      </c>
      <c r="AI117" s="10" t="str">
        <f t="shared" si="3"/>
        <v>Чернігівська обл., Чернігівський район, селище міського типу Гончарівське, вулиця Танкістів, 13</v>
      </c>
      <c r="AJ117" s="10" t="s">
        <v>163</v>
      </c>
      <c r="AK117" s="20">
        <v>43822</v>
      </c>
      <c r="AL117" s="10">
        <v>5</v>
      </c>
      <c r="AM117" s="14" t="str">
        <f t="shared" si="4"/>
        <v>5 років</v>
      </c>
      <c r="AS117" s="10" t="s">
        <v>165</v>
      </c>
      <c r="BA117" s="10" t="s">
        <v>166</v>
      </c>
      <c r="BB117" s="10">
        <v>73430.2</v>
      </c>
      <c r="BC117" s="10">
        <v>55950.400000000001</v>
      </c>
      <c r="BD117" s="17">
        <f t="shared" si="5"/>
        <v>0.76195352865714661</v>
      </c>
      <c r="BE117" s="16">
        <f t="shared" si="6"/>
        <v>559.50400000000002</v>
      </c>
      <c r="BF117" s="10" t="str">
        <f t="shared" si="10"/>
        <v>не потрібна</v>
      </c>
      <c r="BG117" s="10" t="s">
        <v>165</v>
      </c>
      <c r="BH117" s="12"/>
      <c r="BI117" s="23"/>
      <c r="BJ117" s="23"/>
      <c r="BK117" s="23"/>
      <c r="BL117" s="10" t="s">
        <v>342</v>
      </c>
      <c r="BR117" s="10" t="s">
        <v>167</v>
      </c>
      <c r="CD117" s="10" t="s">
        <v>165</v>
      </c>
      <c r="CH117" s="20">
        <v>44064</v>
      </c>
      <c r="CI117" s="10">
        <v>126</v>
      </c>
      <c r="CJ117" s="10" t="s">
        <v>495</v>
      </c>
      <c r="CK117" s="13" t="s">
        <v>1570</v>
      </c>
      <c r="CL117" s="13" t="s">
        <v>1571</v>
      </c>
      <c r="CO117" s="20">
        <v>44069</v>
      </c>
      <c r="CP117" s="10" t="s">
        <v>1572</v>
      </c>
      <c r="CQ117" s="10" t="s">
        <v>322</v>
      </c>
      <c r="CR117" s="13" t="s">
        <v>1573</v>
      </c>
      <c r="CS117" s="10" t="s">
        <v>169</v>
      </c>
      <c r="CT117" s="10">
        <v>6</v>
      </c>
      <c r="CU117" s="10" t="s">
        <v>273</v>
      </c>
      <c r="CV117" s="10" t="s">
        <v>202</v>
      </c>
      <c r="CW117" s="10" t="s">
        <v>202</v>
      </c>
      <c r="CX117" s="10" t="s">
        <v>172</v>
      </c>
      <c r="CY117" s="10" t="s">
        <v>172</v>
      </c>
      <c r="CZ117" s="10" t="s">
        <v>202</v>
      </c>
      <c r="DA117" s="10" t="s">
        <v>172</v>
      </c>
      <c r="DB117" s="10" t="s">
        <v>172</v>
      </c>
      <c r="DC117" s="10" t="s">
        <v>172</v>
      </c>
      <c r="DD117" s="10" t="s">
        <v>172</v>
      </c>
      <c r="DE117" s="10" t="s">
        <v>172</v>
      </c>
      <c r="DF117" s="10" t="s">
        <v>172</v>
      </c>
      <c r="DG117" s="10" t="s">
        <v>172</v>
      </c>
      <c r="DH117" s="10" t="s">
        <v>172</v>
      </c>
      <c r="DI117" s="10" t="s">
        <v>172</v>
      </c>
      <c r="DJ117" s="10" t="s">
        <v>165</v>
      </c>
      <c r="DK117" s="13" t="s">
        <v>1574</v>
      </c>
      <c r="DL117" s="10">
        <v>3206397</v>
      </c>
      <c r="DM117" s="10" t="s">
        <v>518</v>
      </c>
      <c r="DN117" s="10" t="s">
        <v>518</v>
      </c>
      <c r="DO117" s="10" t="s">
        <v>518</v>
      </c>
      <c r="DP117" s="10" t="s">
        <v>518</v>
      </c>
      <c r="DQ117" s="10" t="s">
        <v>518</v>
      </c>
      <c r="DR117" s="10" t="s">
        <v>518</v>
      </c>
      <c r="DS117" s="10" t="s">
        <v>230</v>
      </c>
      <c r="DT117" s="13" t="s">
        <v>1575</v>
      </c>
      <c r="DU117" s="10" t="s">
        <v>165</v>
      </c>
      <c r="EF117" s="10" t="s">
        <v>165</v>
      </c>
      <c r="EH117" s="10" t="s">
        <v>255</v>
      </c>
      <c r="EK117" s="10" t="s">
        <v>330</v>
      </c>
      <c r="EL117" s="10" t="s">
        <v>331</v>
      </c>
      <c r="EN117" s="10" t="s">
        <v>169</v>
      </c>
    </row>
    <row r="118" spans="1:144" ht="12.75">
      <c r="A118" s="10">
        <v>117</v>
      </c>
      <c r="B118" s="10">
        <v>5116</v>
      </c>
      <c r="D118" s="11">
        <v>44071.511708680555</v>
      </c>
      <c r="E118" s="10" t="s">
        <v>1554</v>
      </c>
      <c r="F118" s="10" t="s">
        <v>443</v>
      </c>
      <c r="G118" s="10" t="s">
        <v>1246</v>
      </c>
      <c r="H118" s="10" t="s">
        <v>149</v>
      </c>
      <c r="I118" s="10" t="s">
        <v>150</v>
      </c>
      <c r="J118" s="10" t="s">
        <v>177</v>
      </c>
      <c r="K118" s="10" t="s">
        <v>178</v>
      </c>
      <c r="L118" s="10">
        <v>1</v>
      </c>
      <c r="M118" s="10">
        <v>199.7</v>
      </c>
      <c r="N118" s="10">
        <v>99.4</v>
      </c>
      <c r="O118" s="10">
        <v>99.4</v>
      </c>
      <c r="Q118" s="10" t="s">
        <v>1576</v>
      </c>
      <c r="R118" s="13" t="s">
        <v>1577</v>
      </c>
      <c r="S118" s="13" t="s">
        <v>1578</v>
      </c>
      <c r="T118" s="10" t="s">
        <v>182</v>
      </c>
      <c r="U118" s="10" t="s">
        <v>1558</v>
      </c>
      <c r="V118" s="10">
        <v>38716088</v>
      </c>
      <c r="W118" s="10" t="s">
        <v>670</v>
      </c>
      <c r="X118" s="10" t="s">
        <v>1252</v>
      </c>
      <c r="Y118" s="10" t="s">
        <v>1559</v>
      </c>
      <c r="Z118" s="10" t="s">
        <v>638</v>
      </c>
      <c r="AA118" s="10" t="s">
        <v>1560</v>
      </c>
      <c r="AB118" s="10" t="s">
        <v>161</v>
      </c>
      <c r="AC118" s="10" t="s">
        <v>1561</v>
      </c>
      <c r="AD118" s="10">
        <v>52</v>
      </c>
      <c r="AG118" s="14" t="str">
        <f t="shared" si="1"/>
        <v>Чернігівська обл., Гончарівське, вулиця Танкістів, 52</v>
      </c>
      <c r="AH118" s="10" t="str">
        <f t="shared" si="2"/>
        <v xml:space="preserve">Чернігівський район, </v>
      </c>
      <c r="AI118" s="10" t="str">
        <f t="shared" si="3"/>
        <v>Чернігівська обл., Чернігівський район, селище міського типу Гончарівське, вулиця Танкістів, 52</v>
      </c>
      <c r="AJ118" s="10" t="s">
        <v>270</v>
      </c>
      <c r="AL118" s="10">
        <v>5</v>
      </c>
      <c r="AM118" s="14" t="str">
        <f t="shared" si="4"/>
        <v>5 років</v>
      </c>
      <c r="AS118" s="10" t="s">
        <v>165</v>
      </c>
      <c r="BA118" s="10" t="s">
        <v>166</v>
      </c>
      <c r="BB118" s="16">
        <v>30357</v>
      </c>
      <c r="BC118" s="16">
        <v>0</v>
      </c>
      <c r="BD118" s="17">
        <f t="shared" si="5"/>
        <v>0</v>
      </c>
      <c r="BE118" s="16">
        <f t="shared" si="6"/>
        <v>0</v>
      </c>
      <c r="BF118" s="10" t="str">
        <f t="shared" si="10"/>
        <v>потрібна оцінка</v>
      </c>
      <c r="BG118" s="10" t="s">
        <v>165</v>
      </c>
      <c r="BH118" s="12"/>
      <c r="BI118" s="23"/>
      <c r="BJ118" s="23"/>
      <c r="BK118" s="23"/>
      <c r="BL118" s="10" t="s">
        <v>342</v>
      </c>
      <c r="BR118" s="10" t="s">
        <v>167</v>
      </c>
      <c r="CD118" s="10" t="s">
        <v>165</v>
      </c>
      <c r="CH118" s="20">
        <v>44064</v>
      </c>
      <c r="CI118" s="10">
        <v>127</v>
      </c>
      <c r="CJ118" s="10" t="s">
        <v>495</v>
      </c>
      <c r="CK118" s="13" t="s">
        <v>1579</v>
      </c>
      <c r="CL118" s="13" t="s">
        <v>1580</v>
      </c>
      <c r="CO118" s="15">
        <v>44069</v>
      </c>
      <c r="CP118" s="10" t="s">
        <v>1581</v>
      </c>
      <c r="CQ118" s="10" t="s">
        <v>322</v>
      </c>
      <c r="CR118" s="13" t="s">
        <v>1582</v>
      </c>
      <c r="CS118" s="10" t="s">
        <v>169</v>
      </c>
      <c r="CT118" s="10">
        <v>3</v>
      </c>
      <c r="CU118" s="10" t="s">
        <v>273</v>
      </c>
      <c r="CV118" s="10" t="s">
        <v>172</v>
      </c>
      <c r="CW118" s="10" t="s">
        <v>172</v>
      </c>
      <c r="CX118" s="10" t="s">
        <v>172</v>
      </c>
      <c r="CY118" s="10" t="s">
        <v>172</v>
      </c>
      <c r="CZ118" s="10" t="s">
        <v>172</v>
      </c>
      <c r="DA118" s="10" t="s">
        <v>172</v>
      </c>
      <c r="DB118" s="10" t="s">
        <v>172</v>
      </c>
      <c r="DC118" s="10" t="s">
        <v>172</v>
      </c>
      <c r="DD118" s="10" t="s">
        <v>172</v>
      </c>
      <c r="DE118" s="10" t="s">
        <v>172</v>
      </c>
      <c r="DF118" s="10" t="s">
        <v>172</v>
      </c>
      <c r="DG118" s="10" t="s">
        <v>172</v>
      </c>
      <c r="DH118" s="10" t="s">
        <v>172</v>
      </c>
      <c r="DI118" s="10" t="s">
        <v>172</v>
      </c>
      <c r="DJ118" s="10" t="s">
        <v>224</v>
      </c>
      <c r="DK118" s="13" t="s">
        <v>1583</v>
      </c>
      <c r="DL118" s="10">
        <v>3206397</v>
      </c>
      <c r="DM118" s="10" t="s">
        <v>518</v>
      </c>
      <c r="DN118" s="10" t="s">
        <v>518</v>
      </c>
      <c r="DO118" s="10" t="s">
        <v>518</v>
      </c>
      <c r="DP118" s="10" t="s">
        <v>518</v>
      </c>
      <c r="DQ118" s="10" t="s">
        <v>518</v>
      </c>
      <c r="DR118" s="10" t="s">
        <v>518</v>
      </c>
      <c r="DS118" s="10" t="s">
        <v>1322</v>
      </c>
      <c r="DU118" s="10" t="s">
        <v>165</v>
      </c>
      <c r="EF118" s="10" t="s">
        <v>165</v>
      </c>
      <c r="EK118" s="10" t="s">
        <v>330</v>
      </c>
      <c r="EL118" s="10" t="s">
        <v>331</v>
      </c>
    </row>
    <row r="119" spans="1:144" ht="12.75">
      <c r="A119" s="10">
        <v>118</v>
      </c>
      <c r="B119" s="10">
        <v>5117</v>
      </c>
      <c r="D119" s="11">
        <v>44071.590377314817</v>
      </c>
      <c r="E119" s="10" t="s">
        <v>146</v>
      </c>
      <c r="F119" s="10" t="s">
        <v>147</v>
      </c>
      <c r="G119" s="10" t="s">
        <v>148</v>
      </c>
      <c r="H119" s="10" t="s">
        <v>149</v>
      </c>
      <c r="I119" s="10" t="s">
        <v>150</v>
      </c>
      <c r="J119" s="10" t="s">
        <v>177</v>
      </c>
      <c r="K119" s="10" t="s">
        <v>178</v>
      </c>
      <c r="L119" s="10">
        <v>2</v>
      </c>
      <c r="M119" s="10">
        <v>8577.7000000000007</v>
      </c>
      <c r="N119" s="10">
        <v>301.5</v>
      </c>
      <c r="Q119" s="10" t="s">
        <v>1584</v>
      </c>
      <c r="R119" s="10" t="s">
        <v>1585</v>
      </c>
      <c r="S119" s="13" t="s">
        <v>1586</v>
      </c>
      <c r="T119" s="10" t="s">
        <v>182</v>
      </c>
      <c r="U119" s="10" t="s">
        <v>1587</v>
      </c>
      <c r="V119" s="10">
        <v>21188189</v>
      </c>
      <c r="W119" s="10" t="s">
        <v>311</v>
      </c>
      <c r="X119" s="10" t="s">
        <v>158</v>
      </c>
      <c r="Z119" s="10" t="s">
        <v>159</v>
      </c>
      <c r="AA119" s="10" t="s">
        <v>312</v>
      </c>
      <c r="AB119" s="10" t="s">
        <v>161</v>
      </c>
      <c r="AC119" s="10" t="s">
        <v>1588</v>
      </c>
      <c r="AD119" s="18" t="s">
        <v>1589</v>
      </c>
      <c r="AG119" s="14" t="str">
        <f t="shared" si="1"/>
        <v>Харківська обл., Харків, вулиця Морозова, 4/1</v>
      </c>
      <c r="AH119" s="10" t="str">
        <f t="shared" si="2"/>
        <v/>
      </c>
      <c r="AI119" s="10" t="str">
        <f t="shared" si="3"/>
        <v>Харківська обл., місто Харків, вулиця Морозова, 4/1</v>
      </c>
      <c r="AJ119" s="10" t="s">
        <v>270</v>
      </c>
      <c r="AL119" s="10">
        <v>5</v>
      </c>
      <c r="AM119" s="14" t="str">
        <f t="shared" si="4"/>
        <v>5 років</v>
      </c>
      <c r="AS119" s="10" t="s">
        <v>165</v>
      </c>
      <c r="BA119" s="10" t="s">
        <v>166</v>
      </c>
      <c r="BB119" s="16">
        <v>97767.59</v>
      </c>
      <c r="BC119" s="16">
        <v>20237.68</v>
      </c>
      <c r="BD119" s="17">
        <f t="shared" si="5"/>
        <v>0.20699784049090297</v>
      </c>
      <c r="BE119" s="16">
        <f t="shared" si="6"/>
        <v>202.3768</v>
      </c>
      <c r="BF119" s="10" t="str">
        <f t="shared" si="10"/>
        <v>не потрібна</v>
      </c>
      <c r="BG119" s="10" t="s">
        <v>165</v>
      </c>
      <c r="BH119" s="12"/>
      <c r="BI119" s="23"/>
      <c r="BJ119" s="23"/>
      <c r="BK119" s="23"/>
      <c r="BL119" s="10" t="s">
        <v>188</v>
      </c>
      <c r="BM119" s="10" t="s">
        <v>292</v>
      </c>
      <c r="BN119" s="13" t="s">
        <v>1590</v>
      </c>
      <c r="BO119" s="13" t="s">
        <v>1591</v>
      </c>
      <c r="BP119" s="10" t="s">
        <v>316</v>
      </c>
      <c r="BR119" s="10" t="s">
        <v>193</v>
      </c>
      <c r="BV119" s="10" t="s">
        <v>242</v>
      </c>
      <c r="BY119" s="10" t="s">
        <v>317</v>
      </c>
      <c r="BZ119" s="10" t="s">
        <v>169</v>
      </c>
      <c r="CA119" s="10" t="s">
        <v>1592</v>
      </c>
      <c r="CD119" s="10" t="s">
        <v>165</v>
      </c>
      <c r="CH119" s="20">
        <v>44034</v>
      </c>
      <c r="CI119" s="10">
        <v>77</v>
      </c>
      <c r="CJ119" s="10" t="s">
        <v>169</v>
      </c>
      <c r="CM119" s="20">
        <v>44025</v>
      </c>
      <c r="CN119" s="10" t="s">
        <v>1593</v>
      </c>
      <c r="CO119" s="15">
        <v>44069</v>
      </c>
      <c r="CP119" s="18" t="s">
        <v>1594</v>
      </c>
      <c r="CQ119" s="10" t="s">
        <v>199</v>
      </c>
      <c r="CR119" s="13" t="s">
        <v>1595</v>
      </c>
      <c r="CS119" s="10" t="s">
        <v>169</v>
      </c>
      <c r="CT119" s="10">
        <v>240</v>
      </c>
      <c r="CU119" s="10" t="s">
        <v>223</v>
      </c>
      <c r="CV119" s="10" t="s">
        <v>202</v>
      </c>
      <c r="CW119" s="10" t="s">
        <v>202</v>
      </c>
      <c r="CX119" s="10" t="s">
        <v>202</v>
      </c>
      <c r="CY119" s="10" t="s">
        <v>202</v>
      </c>
      <c r="CZ119" s="10" t="s">
        <v>172</v>
      </c>
      <c r="DA119" s="10" t="s">
        <v>172</v>
      </c>
      <c r="DB119" s="10" t="s">
        <v>202</v>
      </c>
      <c r="DC119" s="10" t="s">
        <v>172</v>
      </c>
      <c r="DD119" s="10" t="s">
        <v>202</v>
      </c>
      <c r="DE119" s="10" t="s">
        <v>172</v>
      </c>
      <c r="DF119" s="10" t="s">
        <v>172</v>
      </c>
      <c r="DG119" s="10" t="s">
        <v>172</v>
      </c>
      <c r="DH119" s="10" t="s">
        <v>172</v>
      </c>
      <c r="DI119" s="10" t="s">
        <v>172</v>
      </c>
      <c r="DJ119" s="10" t="s">
        <v>165</v>
      </c>
      <c r="DT119" s="13" t="s">
        <v>1596</v>
      </c>
      <c r="DU119" s="10" t="s">
        <v>165</v>
      </c>
      <c r="EF119" s="10" t="s">
        <v>254</v>
      </c>
      <c r="EK119" s="10" t="s">
        <v>174</v>
      </c>
    </row>
    <row r="120" spans="1:144" ht="12.75">
      <c r="A120" s="10">
        <v>119</v>
      </c>
      <c r="B120" s="10">
        <v>5118</v>
      </c>
      <c r="D120" s="11">
        <v>44074.423911956022</v>
      </c>
      <c r="E120" s="10" t="s">
        <v>1362</v>
      </c>
      <c r="F120" s="10" t="s">
        <v>1168</v>
      </c>
      <c r="G120" s="10" t="s">
        <v>1363</v>
      </c>
      <c r="H120" s="10" t="s">
        <v>149</v>
      </c>
      <c r="I120" s="10" t="s">
        <v>150</v>
      </c>
      <c r="J120" s="10" t="s">
        <v>177</v>
      </c>
      <c r="K120" s="10" t="s">
        <v>178</v>
      </c>
      <c r="L120" s="10" t="s">
        <v>1597</v>
      </c>
      <c r="M120" s="10">
        <v>5549.9</v>
      </c>
      <c r="N120" s="10">
        <v>16</v>
      </c>
      <c r="O120" s="10">
        <v>16</v>
      </c>
      <c r="Q120" s="10" t="s">
        <v>1598</v>
      </c>
      <c r="R120" s="10" t="s">
        <v>1599</v>
      </c>
      <c r="S120" s="13" t="s">
        <v>1600</v>
      </c>
      <c r="T120" s="10" t="s">
        <v>182</v>
      </c>
      <c r="U120" s="10" t="s">
        <v>1601</v>
      </c>
      <c r="V120" s="18" t="s">
        <v>1602</v>
      </c>
      <c r="W120" s="10" t="s">
        <v>1603</v>
      </c>
      <c r="X120" s="10" t="s">
        <v>1369</v>
      </c>
      <c r="Y120" s="10" t="s">
        <v>1604</v>
      </c>
      <c r="Z120" s="10" t="s">
        <v>159</v>
      </c>
      <c r="AA120" s="10" t="s">
        <v>1605</v>
      </c>
      <c r="AB120" s="10" t="s">
        <v>1043</v>
      </c>
      <c r="AC120" s="10" t="s">
        <v>946</v>
      </c>
      <c r="AD120" s="10" t="s">
        <v>1606</v>
      </c>
      <c r="AG120" s="14" t="str">
        <f t="shared" si="1"/>
        <v>Житомирська обл., Малин, площа Соборна, 6а</v>
      </c>
      <c r="AH120" s="10" t="str">
        <f t="shared" si="2"/>
        <v xml:space="preserve">Малинський район, </v>
      </c>
      <c r="AI120" s="10" t="str">
        <f t="shared" si="3"/>
        <v>Житомирська обл., Малинський район, місто Малин, площа Соборна, 6а</v>
      </c>
      <c r="AJ120" s="10" t="s">
        <v>163</v>
      </c>
      <c r="AK120" s="20">
        <v>42794</v>
      </c>
      <c r="AL120" s="10">
        <v>5</v>
      </c>
      <c r="AM120" s="14" t="str">
        <f t="shared" si="4"/>
        <v>5 років</v>
      </c>
      <c r="AS120" s="10" t="s">
        <v>165</v>
      </c>
      <c r="BA120" s="10" t="s">
        <v>166</v>
      </c>
      <c r="BB120" s="16">
        <v>32070</v>
      </c>
      <c r="BC120" s="16">
        <v>23860</v>
      </c>
      <c r="BD120" s="17">
        <f t="shared" si="5"/>
        <v>0.7439975054568132</v>
      </c>
      <c r="BE120" s="16">
        <f t="shared" si="6"/>
        <v>238.6</v>
      </c>
      <c r="BF120" s="10" t="str">
        <f t="shared" si="10"/>
        <v>не потрібна</v>
      </c>
      <c r="BG120" s="10" t="s">
        <v>165</v>
      </c>
      <c r="BH120" s="12"/>
      <c r="BI120" s="23"/>
      <c r="BJ120" s="23"/>
      <c r="BK120" s="23"/>
      <c r="BL120" s="10" t="s">
        <v>342</v>
      </c>
      <c r="BR120" s="10" t="s">
        <v>193</v>
      </c>
      <c r="BV120" s="10" t="s">
        <v>242</v>
      </c>
      <c r="BY120" s="10" t="s">
        <v>243</v>
      </c>
      <c r="BZ120" s="10" t="s">
        <v>169</v>
      </c>
      <c r="CA120" s="10" t="s">
        <v>1607</v>
      </c>
      <c r="CD120" s="10" t="s">
        <v>165</v>
      </c>
      <c r="CH120" s="20">
        <v>43977</v>
      </c>
      <c r="CI120" s="18" t="s">
        <v>1608</v>
      </c>
      <c r="CJ120" s="10" t="s">
        <v>169</v>
      </c>
      <c r="CM120" s="20">
        <v>43977</v>
      </c>
      <c r="CN120" s="18" t="s">
        <v>1608</v>
      </c>
      <c r="CO120" s="15">
        <v>44070</v>
      </c>
      <c r="CP120" s="10">
        <v>461</v>
      </c>
      <c r="CQ120" s="10" t="s">
        <v>199</v>
      </c>
      <c r="CR120" s="13" t="s">
        <v>1609</v>
      </c>
      <c r="CS120" s="10" t="s">
        <v>169</v>
      </c>
      <c r="CT120" s="10">
        <v>16</v>
      </c>
      <c r="CU120" s="10" t="s">
        <v>201</v>
      </c>
      <c r="CV120" s="10" t="s">
        <v>202</v>
      </c>
      <c r="CW120" s="10" t="s">
        <v>202</v>
      </c>
      <c r="CX120" s="10" t="s">
        <v>172</v>
      </c>
      <c r="CY120" s="10" t="s">
        <v>202</v>
      </c>
      <c r="CZ120" s="10" t="s">
        <v>172</v>
      </c>
      <c r="DA120" s="10" t="s">
        <v>202</v>
      </c>
      <c r="DB120" s="10" t="s">
        <v>202</v>
      </c>
      <c r="DC120" s="10" t="s">
        <v>172</v>
      </c>
      <c r="DD120" s="10" t="s">
        <v>202</v>
      </c>
      <c r="DE120" s="10" t="s">
        <v>172</v>
      </c>
      <c r="DF120" s="10" t="s">
        <v>202</v>
      </c>
      <c r="DG120" s="10" t="s">
        <v>172</v>
      </c>
      <c r="DH120" s="10" t="s">
        <v>172</v>
      </c>
      <c r="DI120" s="10" t="s">
        <v>172</v>
      </c>
      <c r="DJ120" s="10" t="s">
        <v>224</v>
      </c>
      <c r="DL120" s="10" t="s">
        <v>1610</v>
      </c>
      <c r="DM120" s="10">
        <v>27</v>
      </c>
      <c r="DN120" s="10">
        <v>19</v>
      </c>
      <c r="DO120" s="10" t="s">
        <v>1611</v>
      </c>
      <c r="DP120" s="10" t="s">
        <v>1611</v>
      </c>
      <c r="DQ120" s="10" t="s">
        <v>1611</v>
      </c>
      <c r="DR120" s="10">
        <v>2</v>
      </c>
      <c r="DS120" s="10" t="s">
        <v>230</v>
      </c>
      <c r="DU120" s="10" t="s">
        <v>165</v>
      </c>
      <c r="EF120" s="10" t="s">
        <v>204</v>
      </c>
      <c r="EG120" s="13" t="s">
        <v>1612</v>
      </c>
      <c r="EK120" s="10" t="s">
        <v>174</v>
      </c>
    </row>
    <row r="121" spans="1:144" ht="12.75">
      <c r="A121" s="10">
        <v>120</v>
      </c>
      <c r="B121" s="10">
        <v>5119</v>
      </c>
      <c r="D121" s="11">
        <v>44074.51615304398</v>
      </c>
      <c r="E121" s="10" t="s">
        <v>1167</v>
      </c>
      <c r="F121" s="10" t="s">
        <v>1168</v>
      </c>
      <c r="G121" s="10" t="s">
        <v>1169</v>
      </c>
      <c r="H121" s="10" t="s">
        <v>149</v>
      </c>
      <c r="I121" s="10" t="s">
        <v>150</v>
      </c>
      <c r="J121" s="10" t="s">
        <v>151</v>
      </c>
      <c r="N121" s="10">
        <v>106.9</v>
      </c>
      <c r="Q121" s="10" t="s">
        <v>1613</v>
      </c>
      <c r="R121" s="13" t="s">
        <v>1614</v>
      </c>
      <c r="S121" s="13" t="s">
        <v>1615</v>
      </c>
      <c r="T121" s="10" t="s">
        <v>182</v>
      </c>
      <c r="U121" s="10" t="s">
        <v>1616</v>
      </c>
      <c r="V121" s="18" t="s">
        <v>1617</v>
      </c>
      <c r="W121" s="10" t="s">
        <v>1618</v>
      </c>
      <c r="X121" s="10" t="s">
        <v>1174</v>
      </c>
      <c r="Y121" s="10" t="s">
        <v>1619</v>
      </c>
      <c r="Z121" s="10" t="s">
        <v>416</v>
      </c>
      <c r="AA121" s="10" t="s">
        <v>1620</v>
      </c>
      <c r="AB121" s="10" t="s">
        <v>161</v>
      </c>
      <c r="AC121" s="10" t="s">
        <v>1081</v>
      </c>
      <c r="AD121" s="10">
        <v>11</v>
      </c>
      <c r="AG121" s="14" t="str">
        <f t="shared" si="1"/>
        <v>Рівненська обл., Остки, вулиця Незалежності, 11</v>
      </c>
      <c r="AH121" s="10" t="str">
        <f t="shared" si="2"/>
        <v xml:space="preserve">Рокитнівський район, </v>
      </c>
      <c r="AI121" s="10" t="str">
        <f t="shared" si="3"/>
        <v>Рівненська обл., Рокитнівський район, село Остки, вулиця Незалежності, 11</v>
      </c>
      <c r="AJ121" s="10" t="s">
        <v>270</v>
      </c>
      <c r="AL121" s="10">
        <v>5</v>
      </c>
      <c r="AM121" s="14" t="str">
        <f t="shared" si="4"/>
        <v>5 років</v>
      </c>
      <c r="AS121" s="10" t="s">
        <v>165</v>
      </c>
      <c r="BA121" s="10" t="s">
        <v>166</v>
      </c>
      <c r="BB121" s="16">
        <v>47417</v>
      </c>
      <c r="BC121" s="16">
        <v>8257.43</v>
      </c>
      <c r="BD121" s="17">
        <f t="shared" si="5"/>
        <v>0.17414492692494254</v>
      </c>
      <c r="BE121" s="16">
        <f t="shared" si="6"/>
        <v>82.574300000000008</v>
      </c>
      <c r="BF121" s="10" t="str">
        <f t="shared" si="10"/>
        <v>не потрібна</v>
      </c>
      <c r="BG121" s="10" t="s">
        <v>165</v>
      </c>
      <c r="BH121" s="12"/>
      <c r="BI121" s="23"/>
      <c r="BJ121" s="23"/>
      <c r="BK121" s="23"/>
      <c r="BL121" s="10" t="s">
        <v>342</v>
      </c>
      <c r="BR121" s="10" t="s">
        <v>167</v>
      </c>
      <c r="CD121" s="10" t="s">
        <v>165</v>
      </c>
      <c r="CH121" s="20">
        <v>43920</v>
      </c>
      <c r="CI121" s="10">
        <v>343</v>
      </c>
      <c r="CJ121" s="10" t="s">
        <v>1231</v>
      </c>
      <c r="CO121" s="15">
        <v>44071</v>
      </c>
      <c r="CP121" s="10">
        <v>473</v>
      </c>
      <c r="CQ121" s="10" t="s">
        <v>199</v>
      </c>
      <c r="CR121" s="13" t="s">
        <v>1621</v>
      </c>
      <c r="CS121" s="10" t="s">
        <v>169</v>
      </c>
      <c r="CT121" s="10">
        <v>16</v>
      </c>
      <c r="CU121" s="10" t="s">
        <v>273</v>
      </c>
      <c r="CV121" s="10" t="s">
        <v>202</v>
      </c>
      <c r="CW121" s="10" t="s">
        <v>202</v>
      </c>
      <c r="CX121" s="10" t="s">
        <v>172</v>
      </c>
      <c r="CY121" s="10" t="s">
        <v>202</v>
      </c>
      <c r="CZ121" s="10" t="s">
        <v>172</v>
      </c>
      <c r="DA121" s="10" t="s">
        <v>172</v>
      </c>
      <c r="DB121" s="10" t="s">
        <v>202</v>
      </c>
      <c r="DC121" s="10" t="s">
        <v>172</v>
      </c>
      <c r="DD121" s="10" t="s">
        <v>172</v>
      </c>
      <c r="DE121" s="10" t="s">
        <v>202</v>
      </c>
      <c r="DF121" s="10" t="s">
        <v>202</v>
      </c>
      <c r="DG121" s="10" t="s">
        <v>172</v>
      </c>
      <c r="DH121" s="10" t="s">
        <v>172</v>
      </c>
      <c r="DI121" s="10" t="s">
        <v>172</v>
      </c>
      <c r="DJ121" s="21" t="s">
        <v>165</v>
      </c>
      <c r="DT121" s="13" t="s">
        <v>1622</v>
      </c>
      <c r="DU121" s="10" t="s">
        <v>165</v>
      </c>
      <c r="EF121" s="10" t="s">
        <v>165</v>
      </c>
      <c r="EK121" s="10" t="s">
        <v>174</v>
      </c>
    </row>
    <row r="122" spans="1:144" ht="12.75">
      <c r="A122" s="10">
        <v>121</v>
      </c>
      <c r="B122" s="10">
        <v>5120</v>
      </c>
      <c r="D122" s="11">
        <v>44074.624441643522</v>
      </c>
      <c r="E122" s="10" t="s">
        <v>146</v>
      </c>
      <c r="F122" s="10" t="s">
        <v>147</v>
      </c>
      <c r="G122" s="10" t="s">
        <v>148</v>
      </c>
      <c r="H122" s="10" t="s">
        <v>149</v>
      </c>
      <c r="I122" s="10" t="s">
        <v>150</v>
      </c>
      <c r="J122" s="10" t="s">
        <v>151</v>
      </c>
      <c r="N122" s="10">
        <v>244.1</v>
      </c>
      <c r="Q122" s="10" t="s">
        <v>1623</v>
      </c>
      <c r="R122" s="13" t="s">
        <v>1624</v>
      </c>
      <c r="S122" s="13" t="s">
        <v>1625</v>
      </c>
      <c r="T122" s="10" t="s">
        <v>182</v>
      </c>
      <c r="U122" s="10" t="s">
        <v>1626</v>
      </c>
      <c r="V122" s="18" t="s">
        <v>1627</v>
      </c>
      <c r="W122" s="10" t="s">
        <v>311</v>
      </c>
      <c r="X122" s="10" t="s">
        <v>158</v>
      </c>
      <c r="Y122" s="10" t="s">
        <v>734</v>
      </c>
      <c r="Z122" s="10" t="s">
        <v>638</v>
      </c>
      <c r="AA122" s="10" t="s">
        <v>1628</v>
      </c>
      <c r="AB122" s="10" t="s">
        <v>161</v>
      </c>
      <c r="AC122" s="10" t="s">
        <v>1629</v>
      </c>
      <c r="AG122" s="14" t="str">
        <f t="shared" si="1"/>
        <v xml:space="preserve">Харківська обл., Мала Данилівка, вулиця Академічна, </v>
      </c>
      <c r="AH122" s="10" t="str">
        <f t="shared" si="2"/>
        <v xml:space="preserve">Дергачівський район, </v>
      </c>
      <c r="AI122" s="10" t="str">
        <f t="shared" si="3"/>
        <v xml:space="preserve">Харківська обл., Дергачівський район, селище міського типу Мала Данилівка, вулиця Академічна, </v>
      </c>
      <c r="AJ122" s="10" t="s">
        <v>270</v>
      </c>
      <c r="AL122" s="10">
        <v>5</v>
      </c>
      <c r="AM122" s="14" t="str">
        <f t="shared" si="4"/>
        <v>5 років</v>
      </c>
      <c r="AS122" s="10" t="s">
        <v>165</v>
      </c>
      <c r="BA122" s="10" t="s">
        <v>166</v>
      </c>
      <c r="BB122" s="16">
        <v>101871</v>
      </c>
      <c r="BC122" s="16">
        <v>15799.16</v>
      </c>
      <c r="BD122" s="17">
        <f t="shared" si="5"/>
        <v>0.1550898685592563</v>
      </c>
      <c r="BE122" s="16">
        <f t="shared" si="6"/>
        <v>157.99160000000001</v>
      </c>
      <c r="BF122" s="10" t="str">
        <f t="shared" si="10"/>
        <v>не потрібна</v>
      </c>
      <c r="BG122" s="10" t="s">
        <v>165</v>
      </c>
      <c r="BH122" s="12"/>
      <c r="BI122" s="23"/>
      <c r="BJ122" s="23"/>
      <c r="BK122" s="23"/>
      <c r="BL122" s="10" t="s">
        <v>188</v>
      </c>
      <c r="BM122" s="10" t="s">
        <v>189</v>
      </c>
      <c r="BN122" s="13" t="s">
        <v>1630</v>
      </c>
      <c r="BO122" s="13" t="s">
        <v>1631</v>
      </c>
      <c r="BP122" s="10" t="s">
        <v>316</v>
      </c>
      <c r="BR122" s="10" t="s">
        <v>193</v>
      </c>
      <c r="BV122" s="10" t="s">
        <v>242</v>
      </c>
      <c r="BY122" s="10" t="s">
        <v>317</v>
      </c>
      <c r="BZ122" s="10" t="s">
        <v>165</v>
      </c>
      <c r="CD122" s="10" t="s">
        <v>165</v>
      </c>
      <c r="CH122" s="20">
        <v>44039</v>
      </c>
      <c r="CI122" s="10" t="s">
        <v>1632</v>
      </c>
      <c r="CJ122" s="10" t="s">
        <v>169</v>
      </c>
      <c r="CM122" s="20">
        <v>44008</v>
      </c>
      <c r="CN122" s="10" t="s">
        <v>1633</v>
      </c>
      <c r="CO122" s="15">
        <v>44071</v>
      </c>
      <c r="CP122" s="18" t="s">
        <v>1634</v>
      </c>
      <c r="CQ122" s="10" t="s">
        <v>199</v>
      </c>
      <c r="CR122" s="13" t="s">
        <v>1635</v>
      </c>
      <c r="CS122" s="10" t="s">
        <v>169</v>
      </c>
      <c r="CT122" s="10">
        <v>5</v>
      </c>
      <c r="CU122" s="10" t="s">
        <v>273</v>
      </c>
      <c r="CV122" s="10" t="s">
        <v>202</v>
      </c>
      <c r="CW122" s="10" t="s">
        <v>202</v>
      </c>
      <c r="CX122" s="10" t="s">
        <v>172</v>
      </c>
      <c r="CY122" s="10" t="s">
        <v>202</v>
      </c>
      <c r="CZ122" s="10" t="s">
        <v>172</v>
      </c>
      <c r="DA122" s="10" t="s">
        <v>172</v>
      </c>
      <c r="DB122" s="10" t="s">
        <v>172</v>
      </c>
      <c r="DC122" s="10" t="s">
        <v>172</v>
      </c>
      <c r="DD122" s="10" t="s">
        <v>172</v>
      </c>
      <c r="DE122" s="10" t="s">
        <v>172</v>
      </c>
      <c r="DF122" s="10" t="s">
        <v>172</v>
      </c>
      <c r="DG122" s="10" t="s">
        <v>172</v>
      </c>
      <c r="DH122" s="10" t="s">
        <v>172</v>
      </c>
      <c r="DI122" s="10" t="s">
        <v>172</v>
      </c>
      <c r="DJ122" s="10" t="s">
        <v>165</v>
      </c>
      <c r="DT122" s="13" t="s">
        <v>1636</v>
      </c>
      <c r="DU122" s="10" t="s">
        <v>165</v>
      </c>
      <c r="EF122" s="10" t="s">
        <v>254</v>
      </c>
      <c r="EK122" s="10" t="s">
        <v>174</v>
      </c>
    </row>
    <row r="123" spans="1:144" ht="12.75">
      <c r="A123" s="10">
        <v>122</v>
      </c>
      <c r="B123" s="10">
        <v>5121</v>
      </c>
      <c r="C123" s="24"/>
      <c r="D123" s="11">
        <v>44076.473116643523</v>
      </c>
      <c r="E123" s="10" t="s">
        <v>303</v>
      </c>
      <c r="F123" s="10" t="s">
        <v>147</v>
      </c>
      <c r="G123" s="10" t="s">
        <v>148</v>
      </c>
      <c r="H123" s="10" t="s">
        <v>149</v>
      </c>
      <c r="I123" s="10" t="s">
        <v>150</v>
      </c>
      <c r="J123" s="10" t="s">
        <v>177</v>
      </c>
      <c r="K123" s="10" t="s">
        <v>304</v>
      </c>
      <c r="L123" s="10" t="s">
        <v>1637</v>
      </c>
      <c r="M123" s="10">
        <v>6099.5</v>
      </c>
      <c r="N123" s="10">
        <v>86.3</v>
      </c>
      <c r="O123" s="10">
        <v>86.3</v>
      </c>
      <c r="Q123" s="10" t="s">
        <v>306</v>
      </c>
      <c r="R123" s="10" t="s">
        <v>1638</v>
      </c>
      <c r="S123" s="13" t="s">
        <v>1639</v>
      </c>
      <c r="T123" s="10" t="s">
        <v>155</v>
      </c>
      <c r="U123" s="10" t="s">
        <v>309</v>
      </c>
      <c r="V123" s="18" t="s">
        <v>310</v>
      </c>
      <c r="W123" s="10" t="s">
        <v>797</v>
      </c>
      <c r="X123" s="10" t="s">
        <v>158</v>
      </c>
      <c r="Z123" s="10" t="s">
        <v>159</v>
      </c>
      <c r="AA123" s="10" t="s">
        <v>312</v>
      </c>
      <c r="AB123" s="10" t="s">
        <v>161</v>
      </c>
      <c r="AC123" s="10" t="s">
        <v>313</v>
      </c>
      <c r="AD123" s="10">
        <v>11</v>
      </c>
      <c r="AG123" s="14" t="str">
        <f t="shared" si="1"/>
        <v>Харківська обл., Харків, вулиця Мистецтв, 11</v>
      </c>
      <c r="AH123" s="10" t="str">
        <f t="shared" si="2"/>
        <v/>
      </c>
      <c r="AI123" s="10" t="str">
        <f t="shared" si="3"/>
        <v>Харківська обл., місто Харків, вулиця Мистецтв, 11</v>
      </c>
      <c r="AJ123" s="10" t="s">
        <v>163</v>
      </c>
      <c r="AK123" s="20">
        <v>43034</v>
      </c>
      <c r="AL123" s="10" t="s">
        <v>164</v>
      </c>
      <c r="AM123" s="14" t="str">
        <f t="shared" si="4"/>
        <v>2 рік/років, 11 місяць/місяців, 0 день/днів</v>
      </c>
      <c r="AP123" s="10">
        <v>2</v>
      </c>
      <c r="AQ123" s="10">
        <v>11</v>
      </c>
      <c r="AR123" s="10">
        <v>0</v>
      </c>
      <c r="AS123" s="10" t="s">
        <v>165</v>
      </c>
      <c r="BA123" s="10" t="s">
        <v>166</v>
      </c>
      <c r="BB123" s="16">
        <v>4197204.82</v>
      </c>
      <c r="BC123" s="16">
        <v>951665.99</v>
      </c>
      <c r="BD123" s="17">
        <f t="shared" si="5"/>
        <v>0.22673803895993808</v>
      </c>
      <c r="BE123" s="16">
        <f t="shared" si="6"/>
        <v>9516.6599000000006</v>
      </c>
      <c r="BF123" s="10" t="str">
        <f t="shared" si="10"/>
        <v>не потрібна</v>
      </c>
      <c r="BG123" s="10" t="s">
        <v>165</v>
      </c>
      <c r="BH123" s="12"/>
      <c r="BI123" s="23"/>
      <c r="BJ123" s="23"/>
      <c r="BK123" s="23"/>
      <c r="BL123" s="10" t="s">
        <v>188</v>
      </c>
      <c r="BM123" s="10" t="s">
        <v>292</v>
      </c>
      <c r="BN123" s="13" t="s">
        <v>1640</v>
      </c>
      <c r="BO123" s="13" t="s">
        <v>1641</v>
      </c>
      <c r="BP123" s="10" t="s">
        <v>316</v>
      </c>
      <c r="BR123" s="10" t="s">
        <v>193</v>
      </c>
      <c r="BU123" s="24"/>
      <c r="BV123" s="10" t="s">
        <v>242</v>
      </c>
      <c r="BW123" s="24"/>
      <c r="BX123" s="24"/>
      <c r="BY123" s="10" t="s">
        <v>317</v>
      </c>
      <c r="BZ123" s="10" t="s">
        <v>169</v>
      </c>
      <c r="CA123" s="10" t="s">
        <v>318</v>
      </c>
      <c r="CD123" s="10" t="s">
        <v>165</v>
      </c>
      <c r="CH123" s="20">
        <v>43902</v>
      </c>
      <c r="CI123" s="10" t="s">
        <v>319</v>
      </c>
      <c r="CJ123" s="10" t="s">
        <v>169</v>
      </c>
      <c r="CM123" s="20">
        <v>43507</v>
      </c>
      <c r="CN123" s="10" t="s">
        <v>320</v>
      </c>
      <c r="CO123" s="15">
        <v>43934</v>
      </c>
      <c r="CP123" s="18" t="s">
        <v>321</v>
      </c>
      <c r="CQ123" s="10" t="s">
        <v>322</v>
      </c>
      <c r="CR123" s="13" t="s">
        <v>1642</v>
      </c>
      <c r="CS123" s="10" t="s">
        <v>169</v>
      </c>
      <c r="CT123" s="10">
        <v>10</v>
      </c>
      <c r="CU123" s="10" t="s">
        <v>273</v>
      </c>
      <c r="CV123" s="10" t="s">
        <v>172</v>
      </c>
      <c r="CW123" s="10" t="s">
        <v>172</v>
      </c>
      <c r="CX123" s="10" t="s">
        <v>172</v>
      </c>
      <c r="CY123" s="10" t="s">
        <v>172</v>
      </c>
      <c r="CZ123" s="10" t="s">
        <v>172</v>
      </c>
      <c r="DA123" s="10" t="s">
        <v>172</v>
      </c>
      <c r="DB123" s="10" t="s">
        <v>172</v>
      </c>
      <c r="DC123" s="10" t="s">
        <v>172</v>
      </c>
      <c r="DD123" s="10" t="s">
        <v>172</v>
      </c>
      <c r="DE123" s="10" t="s">
        <v>172</v>
      </c>
      <c r="DF123" s="10" t="s">
        <v>172</v>
      </c>
      <c r="DG123" s="10" t="s">
        <v>172</v>
      </c>
      <c r="DH123" s="10" t="s">
        <v>202</v>
      </c>
      <c r="DI123" s="10" t="s">
        <v>172</v>
      </c>
      <c r="DJ123" s="10" t="s">
        <v>224</v>
      </c>
      <c r="DK123" s="13" t="s">
        <v>1643</v>
      </c>
      <c r="DL123" s="10" t="s">
        <v>1644</v>
      </c>
      <c r="DM123" s="10" t="s">
        <v>326</v>
      </c>
      <c r="DN123" s="18" t="s">
        <v>327</v>
      </c>
      <c r="DO123" s="10" t="s">
        <v>326</v>
      </c>
      <c r="DP123" s="10" t="s">
        <v>328</v>
      </c>
      <c r="DQ123" s="10" t="s">
        <v>328</v>
      </c>
      <c r="DR123" s="10">
        <v>709</v>
      </c>
      <c r="DS123" s="10" t="s">
        <v>230</v>
      </c>
      <c r="DU123" s="10" t="s">
        <v>165</v>
      </c>
      <c r="EF123" s="10" t="s">
        <v>204</v>
      </c>
      <c r="EG123" s="13" t="s">
        <v>1645</v>
      </c>
      <c r="EH123" s="24"/>
      <c r="EI123" s="24"/>
      <c r="EJ123" s="24"/>
      <c r="EK123" s="10" t="s">
        <v>330</v>
      </c>
      <c r="EL123" s="10" t="s">
        <v>331</v>
      </c>
      <c r="EM123" s="10" t="s">
        <v>332</v>
      </c>
      <c r="EN123" s="24"/>
    </row>
    <row r="124" spans="1:144" ht="12.75">
      <c r="A124" s="10">
        <v>123</v>
      </c>
      <c r="B124" s="10">
        <v>5122</v>
      </c>
      <c r="D124" s="11">
        <v>44076.489930439813</v>
      </c>
      <c r="E124" s="10" t="s">
        <v>1167</v>
      </c>
      <c r="F124" s="10" t="s">
        <v>1168</v>
      </c>
      <c r="G124" s="10" t="s">
        <v>1169</v>
      </c>
      <c r="H124" s="10" t="s">
        <v>149</v>
      </c>
      <c r="I124" s="10" t="s">
        <v>150</v>
      </c>
      <c r="J124" s="10" t="s">
        <v>889</v>
      </c>
      <c r="N124" s="10">
        <v>16</v>
      </c>
      <c r="Q124" s="10" t="s">
        <v>1646</v>
      </c>
      <c r="R124" s="10" t="s">
        <v>1647</v>
      </c>
      <c r="S124" s="13" t="s">
        <v>1648</v>
      </c>
      <c r="T124" s="10" t="s">
        <v>182</v>
      </c>
      <c r="U124" s="10" t="s">
        <v>1649</v>
      </c>
      <c r="V124" s="10">
        <v>22555721</v>
      </c>
      <c r="W124" s="10" t="s">
        <v>428</v>
      </c>
      <c r="X124" s="10" t="s">
        <v>1174</v>
      </c>
      <c r="Z124" s="10" t="s">
        <v>159</v>
      </c>
      <c r="AA124" s="10" t="s">
        <v>1186</v>
      </c>
      <c r="AB124" s="10" t="s">
        <v>161</v>
      </c>
      <c r="AC124" s="10" t="s">
        <v>1650</v>
      </c>
      <c r="AD124" s="10">
        <v>106</v>
      </c>
      <c r="AG124" s="14" t="str">
        <f t="shared" si="1"/>
        <v>Рівненська обл., Рівне, вулиця Київська, 106</v>
      </c>
      <c r="AH124" s="10" t="str">
        <f t="shared" si="2"/>
        <v/>
      </c>
      <c r="AI124" s="10" t="str">
        <f t="shared" si="3"/>
        <v>Рівненська обл., місто Рівне, вулиця Київська, 106</v>
      </c>
      <c r="AJ124" s="10" t="s">
        <v>270</v>
      </c>
      <c r="AL124" s="10">
        <v>5</v>
      </c>
      <c r="AM124" s="14" t="str">
        <f t="shared" si="4"/>
        <v>5 років</v>
      </c>
      <c r="AS124" s="10" t="s">
        <v>165</v>
      </c>
      <c r="BA124" s="10" t="s">
        <v>166</v>
      </c>
      <c r="BB124" s="16">
        <v>1080904</v>
      </c>
      <c r="BC124" s="16">
        <v>977427</v>
      </c>
      <c r="BD124" s="17">
        <f t="shared" si="5"/>
        <v>0.90426809411381581</v>
      </c>
      <c r="BE124" s="16">
        <f t="shared" si="6"/>
        <v>9774.27</v>
      </c>
      <c r="BF124" s="10" t="str">
        <f t="shared" si="10"/>
        <v>не потрібна</v>
      </c>
      <c r="BG124" s="10" t="s">
        <v>165</v>
      </c>
      <c r="BH124" s="12"/>
      <c r="BI124" s="23"/>
      <c r="BJ124" s="23"/>
      <c r="BK124" s="23"/>
      <c r="BL124" s="10" t="s">
        <v>342</v>
      </c>
      <c r="BR124" s="10" t="s">
        <v>167</v>
      </c>
      <c r="CD124" s="10" t="s">
        <v>165</v>
      </c>
      <c r="CH124" s="20">
        <v>43929</v>
      </c>
      <c r="CI124" s="10" t="s">
        <v>1651</v>
      </c>
      <c r="CJ124" s="10" t="s">
        <v>1231</v>
      </c>
      <c r="CO124" s="15">
        <v>44075</v>
      </c>
      <c r="CP124" s="10">
        <v>477</v>
      </c>
      <c r="CQ124" s="10" t="s">
        <v>199</v>
      </c>
      <c r="CR124" s="13" t="s">
        <v>1652</v>
      </c>
      <c r="CS124" s="10" t="s">
        <v>169</v>
      </c>
      <c r="CT124" s="10">
        <v>50</v>
      </c>
      <c r="CU124" s="10" t="s">
        <v>223</v>
      </c>
      <c r="CV124" s="10" t="s">
        <v>172</v>
      </c>
      <c r="CW124" s="10" t="s">
        <v>172</v>
      </c>
      <c r="CX124" s="10" t="s">
        <v>172</v>
      </c>
      <c r="CY124" s="10" t="s">
        <v>172</v>
      </c>
      <c r="CZ124" s="10" t="s">
        <v>172</v>
      </c>
      <c r="DA124" s="10" t="s">
        <v>172</v>
      </c>
      <c r="DB124" s="10" t="s">
        <v>172</v>
      </c>
      <c r="DC124" s="10" t="s">
        <v>172</v>
      </c>
      <c r="DD124" s="10" t="s">
        <v>172</v>
      </c>
      <c r="DE124" s="10" t="s">
        <v>172</v>
      </c>
      <c r="DF124" s="10" t="s">
        <v>172</v>
      </c>
      <c r="DG124" s="10" t="s">
        <v>172</v>
      </c>
      <c r="DH124" s="10" t="s">
        <v>172</v>
      </c>
      <c r="DI124" s="10" t="s">
        <v>172</v>
      </c>
      <c r="DJ124" s="10" t="s">
        <v>165</v>
      </c>
      <c r="DT124" s="13" t="s">
        <v>1653</v>
      </c>
      <c r="DU124" s="10" t="s">
        <v>165</v>
      </c>
      <c r="EF124" s="10" t="s">
        <v>165</v>
      </c>
      <c r="EK124" s="10" t="s">
        <v>174</v>
      </c>
    </row>
    <row r="125" spans="1:144" ht="12.75">
      <c r="A125" s="10">
        <v>124</v>
      </c>
      <c r="B125" s="10">
        <v>5123</v>
      </c>
      <c r="D125" s="11">
        <v>44076.649277129633</v>
      </c>
      <c r="E125" s="10" t="s">
        <v>257</v>
      </c>
      <c r="F125" s="10" t="s">
        <v>258</v>
      </c>
      <c r="G125" s="10" t="s">
        <v>259</v>
      </c>
      <c r="H125" s="10" t="s">
        <v>149</v>
      </c>
      <c r="I125" s="10" t="s">
        <v>150</v>
      </c>
      <c r="J125" s="10" t="s">
        <v>334</v>
      </c>
      <c r="N125" s="10">
        <v>12</v>
      </c>
      <c r="O125" s="10">
        <v>12</v>
      </c>
      <c r="P125" s="10" t="s">
        <v>1114</v>
      </c>
      <c r="Q125" s="10" t="s">
        <v>1159</v>
      </c>
      <c r="R125" s="13" t="s">
        <v>1654</v>
      </c>
      <c r="S125" s="13" t="s">
        <v>1655</v>
      </c>
      <c r="T125" s="10" t="s">
        <v>182</v>
      </c>
      <c r="U125" s="10" t="s">
        <v>1656</v>
      </c>
      <c r="V125" s="18" t="s">
        <v>1657</v>
      </c>
      <c r="W125" s="10" t="s">
        <v>1658</v>
      </c>
      <c r="X125" s="10" t="s">
        <v>266</v>
      </c>
      <c r="Z125" s="10" t="s">
        <v>159</v>
      </c>
      <c r="AA125" s="10" t="s">
        <v>267</v>
      </c>
      <c r="AB125" s="10" t="s">
        <v>289</v>
      </c>
      <c r="AC125" s="10" t="s">
        <v>723</v>
      </c>
      <c r="AD125" s="10">
        <v>7</v>
      </c>
      <c r="AE125" s="10" t="s">
        <v>1659</v>
      </c>
      <c r="AG125" s="14" t="str">
        <f t="shared" si="1"/>
        <v>м. Київ, Київ, проспект Науки, 7</v>
      </c>
      <c r="AH125" s="10" t="str">
        <f t="shared" si="2"/>
        <v/>
      </c>
      <c r="AI125" s="10" t="str">
        <f t="shared" si="3"/>
        <v>м. Київ, місто Київ, проспект Науки, 7</v>
      </c>
      <c r="AJ125" s="10" t="s">
        <v>270</v>
      </c>
      <c r="AL125" s="10" t="s">
        <v>164</v>
      </c>
      <c r="AM125" s="14" t="str">
        <f t="shared" si="4"/>
        <v>2 рік/років, 11 місяць/місяців, 0 день/днів</v>
      </c>
      <c r="AP125" s="10">
        <v>2</v>
      </c>
      <c r="AQ125" s="10">
        <v>11</v>
      </c>
      <c r="AR125" s="10">
        <v>0</v>
      </c>
      <c r="AS125" s="10" t="s">
        <v>165</v>
      </c>
      <c r="BA125" s="10" t="s">
        <v>166</v>
      </c>
      <c r="BB125" s="16">
        <v>197052.12</v>
      </c>
      <c r="BC125" s="16">
        <v>140785.32</v>
      </c>
      <c r="BD125" s="17">
        <f t="shared" si="5"/>
        <v>0.71445727150766003</v>
      </c>
      <c r="BE125" s="16">
        <f t="shared" si="6"/>
        <v>1407.8532</v>
      </c>
      <c r="BF125" s="10" t="str">
        <f t="shared" si="10"/>
        <v>не потрібна</v>
      </c>
      <c r="BG125" s="10" t="s">
        <v>165</v>
      </c>
      <c r="BH125" s="12"/>
      <c r="BI125" s="23"/>
      <c r="BJ125" s="23"/>
      <c r="BK125" s="23"/>
      <c r="BL125" s="10" t="s">
        <v>342</v>
      </c>
      <c r="BR125" s="10" t="s">
        <v>193</v>
      </c>
      <c r="BV125" s="10" t="s">
        <v>242</v>
      </c>
      <c r="BY125" s="10" t="s">
        <v>1660</v>
      </c>
      <c r="BZ125" s="10" t="s">
        <v>169</v>
      </c>
      <c r="CA125" s="10" t="s">
        <v>1661</v>
      </c>
      <c r="CD125" s="10" t="s">
        <v>165</v>
      </c>
      <c r="CH125" s="20">
        <v>44046</v>
      </c>
      <c r="CI125" s="10" t="s">
        <v>1662</v>
      </c>
      <c r="CJ125" s="10" t="s">
        <v>1231</v>
      </c>
      <c r="CO125" s="15">
        <v>44063</v>
      </c>
      <c r="CP125" s="10">
        <v>533</v>
      </c>
      <c r="CQ125" s="10" t="s">
        <v>247</v>
      </c>
      <c r="CR125" s="13" t="s">
        <v>1663</v>
      </c>
      <c r="CS125" s="10" t="s">
        <v>169</v>
      </c>
      <c r="CT125" s="10">
        <v>1515</v>
      </c>
      <c r="CU125" s="10" t="s">
        <v>223</v>
      </c>
      <c r="CV125" s="10" t="s">
        <v>202</v>
      </c>
      <c r="CW125" s="10" t="s">
        <v>202</v>
      </c>
      <c r="CX125" s="10" t="s">
        <v>172</v>
      </c>
      <c r="CY125" s="10" t="s">
        <v>202</v>
      </c>
      <c r="CZ125" s="10" t="s">
        <v>172</v>
      </c>
      <c r="DA125" s="10" t="s">
        <v>172</v>
      </c>
      <c r="DB125" s="10" t="s">
        <v>202</v>
      </c>
      <c r="DC125" s="10" t="s">
        <v>202</v>
      </c>
      <c r="DD125" s="10" t="s">
        <v>172</v>
      </c>
      <c r="DE125" s="10" t="s">
        <v>172</v>
      </c>
      <c r="DF125" s="10" t="s">
        <v>172</v>
      </c>
      <c r="DG125" s="10" t="s">
        <v>172</v>
      </c>
      <c r="DH125" s="10" t="s">
        <v>172</v>
      </c>
      <c r="DI125" s="10" t="s">
        <v>172</v>
      </c>
      <c r="DJ125" s="21" t="s">
        <v>165</v>
      </c>
      <c r="DT125" s="13" t="s">
        <v>1664</v>
      </c>
      <c r="DU125" s="10" t="s">
        <v>165</v>
      </c>
      <c r="EF125" s="10" t="s">
        <v>165</v>
      </c>
      <c r="EK125" s="10" t="s">
        <v>174</v>
      </c>
    </row>
    <row r="126" spans="1:144" ht="12.75">
      <c r="A126" s="10">
        <v>125</v>
      </c>
      <c r="B126" s="10">
        <v>5124</v>
      </c>
      <c r="C126" s="10">
        <v>5124</v>
      </c>
      <c r="D126" s="11">
        <v>44113.399955381945</v>
      </c>
      <c r="E126" s="10" t="s">
        <v>1362</v>
      </c>
      <c r="F126" s="10" t="s">
        <v>1168</v>
      </c>
      <c r="G126" s="10" t="s">
        <v>1363</v>
      </c>
      <c r="H126" s="10" t="s">
        <v>149</v>
      </c>
      <c r="I126" s="10" t="s">
        <v>150</v>
      </c>
      <c r="J126" s="10" t="s">
        <v>151</v>
      </c>
      <c r="N126" s="10">
        <v>256.10000000000002</v>
      </c>
      <c r="O126" s="10">
        <v>256.10000000000002</v>
      </c>
      <c r="P126" s="10" t="s">
        <v>845</v>
      </c>
      <c r="Q126" s="10" t="s">
        <v>1665</v>
      </c>
      <c r="R126" s="10" t="s">
        <v>1666</v>
      </c>
      <c r="S126" s="10" t="s">
        <v>1667</v>
      </c>
      <c r="T126" s="10" t="s">
        <v>212</v>
      </c>
      <c r="U126" s="10" t="s">
        <v>1668</v>
      </c>
      <c r="V126" s="18" t="s">
        <v>1669</v>
      </c>
      <c r="W126" s="10" t="s">
        <v>311</v>
      </c>
      <c r="X126" s="10" t="s">
        <v>1369</v>
      </c>
      <c r="Z126" s="10" t="s">
        <v>159</v>
      </c>
      <c r="AA126" s="10" t="s">
        <v>1370</v>
      </c>
      <c r="AB126" s="10" t="s">
        <v>161</v>
      </c>
      <c r="AC126" s="10" t="s">
        <v>1670</v>
      </c>
      <c r="AD126" s="10">
        <v>5</v>
      </c>
      <c r="AG126" s="14" t="str">
        <f t="shared" si="1"/>
        <v>Житомирська обл., Житомир, вулиця Селецька, 5</v>
      </c>
      <c r="AH126" s="10" t="str">
        <f t="shared" si="2"/>
        <v/>
      </c>
      <c r="AI126" s="10" t="str">
        <f t="shared" si="3"/>
        <v>Житомирська обл., місто Житомир, вулиця Селецька, 5</v>
      </c>
      <c r="AJ126" s="10" t="s">
        <v>163</v>
      </c>
      <c r="AK126" s="20">
        <v>43224</v>
      </c>
      <c r="AL126" s="10" t="s">
        <v>164</v>
      </c>
      <c r="AM126" s="14" t="str">
        <f t="shared" si="4"/>
        <v>3 рік/років, 0 місяць/місяців, 0 день/днів</v>
      </c>
      <c r="AP126" s="10">
        <v>3</v>
      </c>
      <c r="AQ126" s="10">
        <v>0</v>
      </c>
      <c r="AR126" s="10">
        <v>0</v>
      </c>
      <c r="AS126" s="10" t="s">
        <v>165</v>
      </c>
      <c r="BA126" s="10" t="s">
        <v>166</v>
      </c>
      <c r="BB126" s="10">
        <v>385000</v>
      </c>
      <c r="BC126" s="10">
        <v>384000</v>
      </c>
      <c r="BD126" s="17">
        <f t="shared" si="5"/>
        <v>0.9974025974025974</v>
      </c>
      <c r="BE126" s="16">
        <f t="shared" si="6"/>
        <v>3840</v>
      </c>
      <c r="BF126" s="10" t="str">
        <f t="shared" si="10"/>
        <v>не потрібна</v>
      </c>
      <c r="BG126" s="10" t="s">
        <v>165</v>
      </c>
      <c r="BH126" s="12"/>
      <c r="BI126" s="23"/>
      <c r="BJ126" s="23"/>
      <c r="BK126" s="23"/>
      <c r="BL126" s="10" t="s">
        <v>342</v>
      </c>
      <c r="BR126" s="10" t="s">
        <v>193</v>
      </c>
      <c r="BV126" s="10" t="s">
        <v>242</v>
      </c>
      <c r="BW126" s="10" t="s">
        <v>188</v>
      </c>
      <c r="BY126" s="10" t="s">
        <v>317</v>
      </c>
      <c r="BZ126" s="10" t="s">
        <v>169</v>
      </c>
      <c r="CA126" s="10" t="s">
        <v>1671</v>
      </c>
      <c r="CD126" s="10" t="s">
        <v>165</v>
      </c>
      <c r="CH126" s="20">
        <v>43801</v>
      </c>
      <c r="CI126" s="10">
        <v>538</v>
      </c>
      <c r="CJ126" s="10" t="s">
        <v>169</v>
      </c>
      <c r="CM126" s="20">
        <v>43857</v>
      </c>
      <c r="CN126" s="10" t="s">
        <v>1672</v>
      </c>
      <c r="CO126" s="20">
        <v>44070</v>
      </c>
      <c r="CP126" s="10">
        <v>460</v>
      </c>
      <c r="CQ126" s="10" t="s">
        <v>199</v>
      </c>
      <c r="CR126" s="13" t="s">
        <v>1673</v>
      </c>
      <c r="CS126" s="10" t="s">
        <v>169</v>
      </c>
      <c r="CT126" s="10">
        <v>16</v>
      </c>
      <c r="CU126" s="10" t="s">
        <v>273</v>
      </c>
      <c r="CV126" s="10" t="s">
        <v>172</v>
      </c>
      <c r="CW126" s="10" t="s">
        <v>172</v>
      </c>
      <c r="CX126" s="10" t="s">
        <v>172</v>
      </c>
      <c r="CY126" s="10" t="s">
        <v>172</v>
      </c>
      <c r="CZ126" s="10" t="s">
        <v>172</v>
      </c>
      <c r="DA126" s="10" t="s">
        <v>172</v>
      </c>
      <c r="DB126" s="10" t="s">
        <v>172</v>
      </c>
      <c r="DC126" s="10" t="s">
        <v>172</v>
      </c>
      <c r="DD126" s="10" t="s">
        <v>172</v>
      </c>
      <c r="DE126" s="10" t="s">
        <v>172</v>
      </c>
      <c r="DF126" s="10" t="s">
        <v>172</v>
      </c>
      <c r="DG126" s="10" t="s">
        <v>172</v>
      </c>
      <c r="DH126" s="10" t="s">
        <v>172</v>
      </c>
      <c r="DI126" s="10" t="s">
        <v>172</v>
      </c>
      <c r="DJ126" s="10" t="s">
        <v>224</v>
      </c>
      <c r="DL126" s="18" t="s">
        <v>1674</v>
      </c>
      <c r="DM126" s="10">
        <v>218</v>
      </c>
      <c r="DN126" s="10">
        <v>120</v>
      </c>
      <c r="DO126" s="10">
        <v>120</v>
      </c>
      <c r="DP126" s="10" t="s">
        <v>663</v>
      </c>
      <c r="DQ126" s="10" t="s">
        <v>663</v>
      </c>
      <c r="DR126" s="10">
        <v>36</v>
      </c>
      <c r="DS126" s="10" t="s">
        <v>230</v>
      </c>
      <c r="DU126" s="10" t="s">
        <v>165</v>
      </c>
      <c r="EF126" s="10" t="s">
        <v>254</v>
      </c>
      <c r="EH126" s="10" t="s">
        <v>1381</v>
      </c>
      <c r="EK126" s="10" t="s">
        <v>174</v>
      </c>
      <c r="EN126" s="10" t="s">
        <v>169</v>
      </c>
    </row>
    <row r="127" spans="1:144" ht="12.75">
      <c r="A127" s="10">
        <v>126</v>
      </c>
      <c r="B127" s="10">
        <v>5125</v>
      </c>
      <c r="D127" s="11">
        <v>44076.684559166664</v>
      </c>
      <c r="E127" s="10" t="s">
        <v>442</v>
      </c>
      <c r="F127" s="10" t="s">
        <v>443</v>
      </c>
      <c r="G127" s="10" t="s">
        <v>444</v>
      </c>
      <c r="H127" s="10" t="s">
        <v>149</v>
      </c>
      <c r="I127" s="10" t="s">
        <v>150</v>
      </c>
      <c r="J127" s="10" t="s">
        <v>177</v>
      </c>
      <c r="K127" s="10" t="s">
        <v>178</v>
      </c>
      <c r="L127" s="10" t="s">
        <v>1675</v>
      </c>
      <c r="M127" s="10">
        <v>574.4</v>
      </c>
      <c r="N127" s="10">
        <v>80.819999999999993</v>
      </c>
      <c r="Q127" s="10" t="s">
        <v>1676</v>
      </c>
      <c r="R127" s="10" t="s">
        <v>1677</v>
      </c>
      <c r="S127" s="13" t="s">
        <v>1678</v>
      </c>
      <c r="T127" s="10" t="s">
        <v>212</v>
      </c>
      <c r="U127" s="10" t="s">
        <v>1679</v>
      </c>
      <c r="V127" s="10">
        <v>37197102</v>
      </c>
      <c r="W127" s="10" t="s">
        <v>1680</v>
      </c>
      <c r="X127" s="10" t="s">
        <v>450</v>
      </c>
      <c r="Y127" s="10" t="s">
        <v>1681</v>
      </c>
      <c r="Z127" s="10" t="s">
        <v>159</v>
      </c>
      <c r="AA127" s="10" t="s">
        <v>1682</v>
      </c>
      <c r="AB127" s="10" t="s">
        <v>161</v>
      </c>
      <c r="AC127" s="10" t="s">
        <v>1683</v>
      </c>
      <c r="AD127" s="18" t="s">
        <v>1684</v>
      </c>
      <c r="AG127" s="14" t="str">
        <f t="shared" si="1"/>
        <v>Київська обл., Чорнобиль, вулиця Полупанова, 2/1</v>
      </c>
      <c r="AH127" s="10" t="str">
        <f t="shared" si="2"/>
        <v xml:space="preserve">Іванківський район, </v>
      </c>
      <c r="AI127" s="10" t="str">
        <f t="shared" si="3"/>
        <v>Київська обл., Іванківський район, місто Чорнобиль, вулиця Полупанова, 2/1</v>
      </c>
      <c r="AJ127" s="10" t="s">
        <v>270</v>
      </c>
      <c r="AL127" s="10">
        <v>5</v>
      </c>
      <c r="AM127" s="14" t="str">
        <f t="shared" si="4"/>
        <v>5 років</v>
      </c>
      <c r="AS127" s="10" t="s">
        <v>165</v>
      </c>
      <c r="BA127" s="10" t="s">
        <v>166</v>
      </c>
      <c r="BB127" s="16">
        <v>16966.54</v>
      </c>
      <c r="BC127" s="16">
        <v>15245.88</v>
      </c>
      <c r="BD127" s="17">
        <f t="shared" si="5"/>
        <v>0.89858509749188686</v>
      </c>
      <c r="BE127" s="16">
        <f t="shared" si="6"/>
        <v>152.4588</v>
      </c>
      <c r="BF127" s="10" t="str">
        <f t="shared" si="10"/>
        <v>не потрібна</v>
      </c>
      <c r="BG127" s="10" t="s">
        <v>165</v>
      </c>
      <c r="BH127" s="12"/>
      <c r="BI127" s="23"/>
      <c r="BJ127" s="23"/>
      <c r="BK127" s="23"/>
      <c r="BL127" s="10" t="s">
        <v>342</v>
      </c>
      <c r="BR127" s="10" t="s">
        <v>167</v>
      </c>
      <c r="CD127" s="10" t="s">
        <v>165</v>
      </c>
      <c r="CH127" s="20">
        <v>44032</v>
      </c>
      <c r="CI127" s="18" t="s">
        <v>1685</v>
      </c>
      <c r="CJ127" s="10" t="s">
        <v>169</v>
      </c>
      <c r="CM127" s="20">
        <v>44028</v>
      </c>
      <c r="CN127" s="10" t="s">
        <v>1686</v>
      </c>
      <c r="CO127" s="15">
        <v>44076</v>
      </c>
      <c r="CP127" s="10">
        <v>560</v>
      </c>
      <c r="CQ127" s="10" t="s">
        <v>199</v>
      </c>
      <c r="CR127" s="13" t="s">
        <v>1687</v>
      </c>
      <c r="CS127" s="10" t="s">
        <v>165</v>
      </c>
      <c r="CV127" s="10" t="s">
        <v>172</v>
      </c>
      <c r="CW127" s="10" t="s">
        <v>172</v>
      </c>
      <c r="CX127" s="10" t="s">
        <v>172</v>
      </c>
      <c r="CY127" s="10" t="s">
        <v>172</v>
      </c>
      <c r="CZ127" s="10" t="s">
        <v>172</v>
      </c>
      <c r="DA127" s="10" t="s">
        <v>172</v>
      </c>
      <c r="DB127" s="10" t="s">
        <v>172</v>
      </c>
      <c r="DC127" s="10" t="s">
        <v>172</v>
      </c>
      <c r="DD127" s="10" t="s">
        <v>172</v>
      </c>
      <c r="DE127" s="10" t="s">
        <v>172</v>
      </c>
      <c r="DF127" s="10" t="s">
        <v>172</v>
      </c>
      <c r="DG127" s="10" t="s">
        <v>172</v>
      </c>
      <c r="DH127" s="10" t="s">
        <v>172</v>
      </c>
      <c r="DI127" s="10" t="s">
        <v>172</v>
      </c>
      <c r="DJ127" s="10" t="s">
        <v>165</v>
      </c>
      <c r="DT127" s="13" t="s">
        <v>1688</v>
      </c>
      <c r="DU127" s="10" t="s">
        <v>165</v>
      </c>
      <c r="EF127" s="10" t="s">
        <v>165</v>
      </c>
      <c r="EK127" s="10" t="s">
        <v>174</v>
      </c>
    </row>
    <row r="128" spans="1:144" ht="12.75">
      <c r="A128" s="10">
        <v>127</v>
      </c>
      <c r="B128" s="10">
        <v>5126</v>
      </c>
      <c r="D128" s="11">
        <v>44076.687371666667</v>
      </c>
      <c r="E128" s="10" t="s">
        <v>257</v>
      </c>
      <c r="F128" s="10" t="s">
        <v>258</v>
      </c>
      <c r="G128" s="10" t="s">
        <v>259</v>
      </c>
      <c r="H128" s="10" t="s">
        <v>149</v>
      </c>
      <c r="I128" s="10" t="s">
        <v>150</v>
      </c>
      <c r="J128" s="10" t="s">
        <v>177</v>
      </c>
      <c r="K128" s="10" t="s">
        <v>178</v>
      </c>
      <c r="L128" s="10">
        <v>1</v>
      </c>
      <c r="M128" s="10">
        <v>9125.6</v>
      </c>
      <c r="N128" s="10">
        <v>1.5</v>
      </c>
      <c r="O128" s="10">
        <v>1.5</v>
      </c>
      <c r="Q128" s="10" t="s">
        <v>1159</v>
      </c>
      <c r="R128" s="13" t="s">
        <v>1689</v>
      </c>
      <c r="S128" s="13" t="s">
        <v>1690</v>
      </c>
      <c r="T128" s="10" t="s">
        <v>182</v>
      </c>
      <c r="U128" s="10" t="s">
        <v>1691</v>
      </c>
      <c r="V128" s="10">
        <v>33945469</v>
      </c>
      <c r="W128" s="10" t="s">
        <v>390</v>
      </c>
      <c r="X128" s="10" t="s">
        <v>266</v>
      </c>
      <c r="Z128" s="10" t="s">
        <v>159</v>
      </c>
      <c r="AA128" s="10" t="s">
        <v>267</v>
      </c>
      <c r="AB128" s="10" t="s">
        <v>161</v>
      </c>
      <c r="AC128" s="10" t="s">
        <v>1692</v>
      </c>
      <c r="AD128" s="10" t="s">
        <v>1693</v>
      </c>
      <c r="AG128" s="14" t="str">
        <f t="shared" si="1"/>
        <v>м. Київ, Київ, вулиця Олеся Гончара, 55-А</v>
      </c>
      <c r="AH128" s="10" t="str">
        <f t="shared" si="2"/>
        <v/>
      </c>
      <c r="AI128" s="10" t="str">
        <f t="shared" si="3"/>
        <v>м. Київ, місто Київ, вулиця Олеся Гончара, 55-А</v>
      </c>
      <c r="AJ128" s="10" t="s">
        <v>270</v>
      </c>
      <c r="AL128" s="10" t="s">
        <v>164</v>
      </c>
      <c r="AM128" s="14" t="str">
        <f t="shared" si="4"/>
        <v>2 рік/років, 11 місяць/місяців, 0 день/днів</v>
      </c>
      <c r="AP128" s="10">
        <v>2</v>
      </c>
      <c r="AQ128" s="10">
        <v>11</v>
      </c>
      <c r="AR128" s="10">
        <v>0</v>
      </c>
      <c r="AS128" s="10" t="s">
        <v>165</v>
      </c>
      <c r="BA128" s="10" t="s">
        <v>166</v>
      </c>
      <c r="BB128" s="16">
        <v>1820.82</v>
      </c>
      <c r="BC128" s="16">
        <v>1820.82</v>
      </c>
      <c r="BD128" s="17">
        <f t="shared" si="5"/>
        <v>1</v>
      </c>
      <c r="BE128" s="16">
        <f t="shared" si="6"/>
        <v>18.208200000000001</v>
      </c>
      <c r="BF128" s="10" t="str">
        <f t="shared" si="10"/>
        <v>не потрібна</v>
      </c>
      <c r="BG128" s="10" t="s">
        <v>169</v>
      </c>
      <c r="BH128" s="16">
        <v>38250</v>
      </c>
      <c r="BI128" s="15">
        <v>43799</v>
      </c>
      <c r="BJ128" s="15">
        <v>43852</v>
      </c>
      <c r="BK128" s="15">
        <v>43852</v>
      </c>
      <c r="BL128" s="10" t="s">
        <v>342</v>
      </c>
      <c r="BR128" s="10" t="s">
        <v>193</v>
      </c>
      <c r="BV128" s="10" t="s">
        <v>242</v>
      </c>
      <c r="BY128" s="10" t="s">
        <v>243</v>
      </c>
      <c r="BZ128" s="10" t="s">
        <v>169</v>
      </c>
      <c r="CA128" s="10" t="s">
        <v>1694</v>
      </c>
      <c r="CD128" s="10" t="s">
        <v>165</v>
      </c>
      <c r="CH128" s="20">
        <v>43938</v>
      </c>
      <c r="CI128" s="10" t="s">
        <v>1695</v>
      </c>
      <c r="CJ128" s="10" t="s">
        <v>169</v>
      </c>
      <c r="CM128" s="20">
        <v>43774</v>
      </c>
      <c r="CN128" s="10" t="s">
        <v>1696</v>
      </c>
      <c r="CO128" s="15">
        <v>44063</v>
      </c>
      <c r="CP128" s="10">
        <v>533</v>
      </c>
      <c r="CQ128" s="10" t="s">
        <v>247</v>
      </c>
      <c r="CR128" s="13" t="s">
        <v>1697</v>
      </c>
      <c r="CS128" s="10" t="s">
        <v>169</v>
      </c>
      <c r="CT128" s="10">
        <v>16</v>
      </c>
      <c r="CU128" s="10" t="s">
        <v>273</v>
      </c>
      <c r="CV128" s="10" t="s">
        <v>172</v>
      </c>
      <c r="CW128" s="10" t="s">
        <v>172</v>
      </c>
      <c r="CX128" s="10" t="s">
        <v>172</v>
      </c>
      <c r="CY128" s="10" t="s">
        <v>172</v>
      </c>
      <c r="CZ128" s="10" t="s">
        <v>172</v>
      </c>
      <c r="DA128" s="10" t="s">
        <v>172</v>
      </c>
      <c r="DB128" s="10" t="s">
        <v>172</v>
      </c>
      <c r="DC128" s="10" t="s">
        <v>172</v>
      </c>
      <c r="DD128" s="10" t="s">
        <v>172</v>
      </c>
      <c r="DE128" s="10" t="s">
        <v>172</v>
      </c>
      <c r="DF128" s="10" t="s">
        <v>172</v>
      </c>
      <c r="DG128" s="10" t="s">
        <v>172</v>
      </c>
      <c r="DH128" s="10" t="s">
        <v>172</v>
      </c>
      <c r="DI128" s="10" t="s">
        <v>172</v>
      </c>
      <c r="DJ128" s="10" t="s">
        <v>165</v>
      </c>
      <c r="DT128" s="13" t="s">
        <v>1698</v>
      </c>
      <c r="DU128" s="10" t="s">
        <v>169</v>
      </c>
      <c r="DV128" s="10" t="s">
        <v>1699</v>
      </c>
      <c r="DW128" s="10" t="s">
        <v>169</v>
      </c>
      <c r="DX128" s="10" t="s">
        <v>1700</v>
      </c>
      <c r="DY128" s="20">
        <v>42835</v>
      </c>
      <c r="DZ128" s="10" t="s">
        <v>1701</v>
      </c>
      <c r="EC128" s="10" t="s">
        <v>182</v>
      </c>
      <c r="EF128" s="10" t="s">
        <v>165</v>
      </c>
      <c r="EK128" s="10" t="s">
        <v>174</v>
      </c>
    </row>
    <row r="129" spans="1:145" ht="12.75">
      <c r="A129" s="10">
        <v>128</v>
      </c>
      <c r="B129" s="10">
        <v>5127</v>
      </c>
      <c r="D129" s="11">
        <v>44077.45197681713</v>
      </c>
      <c r="E129" s="10" t="s">
        <v>257</v>
      </c>
      <c r="F129" s="10" t="s">
        <v>258</v>
      </c>
      <c r="G129" s="10" t="s">
        <v>259</v>
      </c>
      <c r="H129" s="10" t="s">
        <v>149</v>
      </c>
      <c r="I129" s="10" t="s">
        <v>150</v>
      </c>
      <c r="J129" s="10" t="s">
        <v>177</v>
      </c>
      <c r="K129" s="10" t="s">
        <v>178</v>
      </c>
      <c r="L129" s="10">
        <v>9</v>
      </c>
      <c r="M129" s="10">
        <v>25781.7</v>
      </c>
      <c r="N129" s="10">
        <v>28</v>
      </c>
      <c r="O129" s="10">
        <v>28</v>
      </c>
      <c r="Q129" s="10" t="s">
        <v>1159</v>
      </c>
      <c r="R129" s="10" t="s">
        <v>1702</v>
      </c>
      <c r="S129" s="13" t="s">
        <v>1703</v>
      </c>
      <c r="T129" s="10" t="s">
        <v>182</v>
      </c>
      <c r="U129" s="10" t="s">
        <v>1704</v>
      </c>
      <c r="V129" s="10">
        <v>30218246</v>
      </c>
      <c r="W129" s="10" t="s">
        <v>474</v>
      </c>
      <c r="X129" s="10" t="s">
        <v>266</v>
      </c>
      <c r="Z129" s="10" t="s">
        <v>159</v>
      </c>
      <c r="AA129" s="10" t="s">
        <v>267</v>
      </c>
      <c r="AB129" s="10" t="s">
        <v>289</v>
      </c>
      <c r="AC129" s="10" t="s">
        <v>394</v>
      </c>
      <c r="AD129" s="10">
        <v>14</v>
      </c>
      <c r="AE129" s="10" t="s">
        <v>1705</v>
      </c>
      <c r="AG129" s="14" t="str">
        <f t="shared" si="1"/>
        <v>м. Київ, Київ, проспект Перемоги, 14</v>
      </c>
      <c r="AH129" s="10" t="str">
        <f t="shared" si="2"/>
        <v/>
      </c>
      <c r="AI129" s="10" t="str">
        <f t="shared" si="3"/>
        <v>м. Київ, місто Київ, проспект Перемоги, 14</v>
      </c>
      <c r="AJ129" s="10" t="s">
        <v>270</v>
      </c>
      <c r="AL129" s="10" t="s">
        <v>164</v>
      </c>
      <c r="AM129" s="14" t="str">
        <f t="shared" si="4"/>
        <v>1 рік/років, 0 місяць/місяців, 0 день/днів</v>
      </c>
      <c r="AP129" s="10">
        <v>1</v>
      </c>
      <c r="AQ129" s="10">
        <v>0</v>
      </c>
      <c r="AR129" s="10">
        <v>0</v>
      </c>
      <c r="AS129" s="10" t="s">
        <v>165</v>
      </c>
      <c r="BA129" s="10" t="s">
        <v>166</v>
      </c>
      <c r="BB129" s="16">
        <v>245810.46</v>
      </c>
      <c r="BC129" s="16">
        <v>180969.49</v>
      </c>
      <c r="BD129" s="17">
        <f t="shared" si="5"/>
        <v>0.73621557845829666</v>
      </c>
      <c r="BE129" s="16">
        <f t="shared" si="6"/>
        <v>1809.6949</v>
      </c>
      <c r="BF129" s="10" t="str">
        <f t="shared" si="10"/>
        <v>не потрібна</v>
      </c>
      <c r="BG129" s="10" t="s">
        <v>169</v>
      </c>
      <c r="BH129" s="16">
        <v>790400</v>
      </c>
      <c r="BI129" s="15">
        <v>43738</v>
      </c>
      <c r="BJ129" s="15">
        <v>43774</v>
      </c>
      <c r="BK129" s="15">
        <v>43774</v>
      </c>
      <c r="BL129" s="10" t="s">
        <v>342</v>
      </c>
      <c r="BR129" s="10" t="s">
        <v>193</v>
      </c>
      <c r="BV129" s="10" t="s">
        <v>242</v>
      </c>
      <c r="BY129" s="10" t="s">
        <v>243</v>
      </c>
      <c r="BZ129" s="10" t="s">
        <v>169</v>
      </c>
      <c r="CA129" s="21" t="s">
        <v>484</v>
      </c>
      <c r="CD129" s="10" t="s">
        <v>165</v>
      </c>
      <c r="CH129" s="20">
        <v>44069</v>
      </c>
      <c r="CI129" s="10" t="s">
        <v>1706</v>
      </c>
      <c r="CJ129" s="10" t="s">
        <v>169</v>
      </c>
      <c r="CM129" s="20">
        <v>44060</v>
      </c>
      <c r="CN129" s="10" t="s">
        <v>1707</v>
      </c>
      <c r="CO129" s="15">
        <v>44063</v>
      </c>
      <c r="CP129" s="10">
        <v>533</v>
      </c>
      <c r="CQ129" s="10" t="s">
        <v>247</v>
      </c>
      <c r="CR129" s="13" t="s">
        <v>1708</v>
      </c>
      <c r="CS129" s="10" t="s">
        <v>169</v>
      </c>
      <c r="CT129" s="10">
        <v>5</v>
      </c>
      <c r="CU129" s="10" t="s">
        <v>273</v>
      </c>
      <c r="CV129" s="10" t="s">
        <v>202</v>
      </c>
      <c r="CW129" s="10" t="s">
        <v>172</v>
      </c>
      <c r="CX129" s="10" t="s">
        <v>172</v>
      </c>
      <c r="CY129" s="10" t="s">
        <v>202</v>
      </c>
      <c r="CZ129" s="10" t="s">
        <v>172</v>
      </c>
      <c r="DA129" s="10" t="s">
        <v>172</v>
      </c>
      <c r="DB129" s="10" t="s">
        <v>172</v>
      </c>
      <c r="DC129" s="10" t="s">
        <v>172</v>
      </c>
      <c r="DD129" s="10" t="s">
        <v>202</v>
      </c>
      <c r="DE129" s="10" t="s">
        <v>202</v>
      </c>
      <c r="DF129" s="10" t="s">
        <v>202</v>
      </c>
      <c r="DG129" s="10" t="s">
        <v>172</v>
      </c>
      <c r="DH129" s="10" t="s">
        <v>172</v>
      </c>
      <c r="DI129" s="10" t="s">
        <v>172</v>
      </c>
      <c r="DJ129" s="10" t="s">
        <v>224</v>
      </c>
      <c r="DK129" s="13" t="s">
        <v>1709</v>
      </c>
      <c r="DL129" s="10" t="s">
        <v>1710</v>
      </c>
      <c r="DM129" s="10" t="s">
        <v>1711</v>
      </c>
      <c r="DN129" s="10" t="s">
        <v>1712</v>
      </c>
      <c r="DO129" s="10" t="s">
        <v>1713</v>
      </c>
      <c r="DP129" s="10" t="s">
        <v>807</v>
      </c>
      <c r="DQ129" s="10" t="s">
        <v>1714</v>
      </c>
      <c r="DR129" s="10" t="s">
        <v>1715</v>
      </c>
      <c r="DS129" s="10" t="s">
        <v>230</v>
      </c>
      <c r="DU129" s="10" t="s">
        <v>165</v>
      </c>
      <c r="EF129" s="10" t="s">
        <v>204</v>
      </c>
      <c r="EG129" s="13" t="s">
        <v>1716</v>
      </c>
      <c r="EK129" s="10" t="s">
        <v>174</v>
      </c>
    </row>
    <row r="130" spans="1:145" ht="12.75">
      <c r="A130" s="10">
        <v>129</v>
      </c>
      <c r="B130" s="10">
        <v>5128</v>
      </c>
      <c r="D130" s="11">
        <v>44077.513736122681</v>
      </c>
      <c r="E130" s="10" t="s">
        <v>1167</v>
      </c>
      <c r="F130" s="10" t="s">
        <v>1168</v>
      </c>
      <c r="G130" s="10" t="s">
        <v>1169</v>
      </c>
      <c r="H130" s="10" t="s">
        <v>149</v>
      </c>
      <c r="I130" s="10" t="s">
        <v>150</v>
      </c>
      <c r="J130" s="10" t="s">
        <v>177</v>
      </c>
      <c r="K130" s="10" t="s">
        <v>178</v>
      </c>
      <c r="L130" s="10">
        <v>1</v>
      </c>
      <c r="M130" s="10">
        <v>6406.8</v>
      </c>
      <c r="N130" s="10">
        <v>2</v>
      </c>
      <c r="O130" s="10">
        <v>2</v>
      </c>
      <c r="Q130" s="10" t="s">
        <v>1717</v>
      </c>
      <c r="R130" s="13" t="s">
        <v>1718</v>
      </c>
      <c r="S130" s="13" t="s">
        <v>1719</v>
      </c>
      <c r="T130" s="10" t="s">
        <v>880</v>
      </c>
      <c r="U130" s="10" t="s">
        <v>1720</v>
      </c>
      <c r="V130" s="18" t="s">
        <v>1721</v>
      </c>
      <c r="W130" s="10" t="s">
        <v>184</v>
      </c>
      <c r="X130" s="10" t="s">
        <v>1174</v>
      </c>
      <c r="Z130" s="10" t="s">
        <v>159</v>
      </c>
      <c r="AA130" s="10" t="s">
        <v>1722</v>
      </c>
      <c r="AB130" s="10" t="s">
        <v>525</v>
      </c>
      <c r="AC130" s="10" t="s">
        <v>1723</v>
      </c>
      <c r="AD130" s="10">
        <v>1</v>
      </c>
      <c r="AG130" s="14" t="str">
        <f t="shared" si="1"/>
        <v>Рівненська обл., Вараш, вулиця відсутня Територія Рівненської АЕС, 1</v>
      </c>
      <c r="AH130" s="10" t="str">
        <f t="shared" si="2"/>
        <v/>
      </c>
      <c r="AI130" s="10" t="str">
        <f t="shared" si="3"/>
        <v>Рівненська обл., місто Вараш, вулиця відсутня Територія Рівненської АЕС, 1</v>
      </c>
      <c r="AJ130" s="10" t="s">
        <v>163</v>
      </c>
      <c r="AK130" s="20">
        <v>42718</v>
      </c>
      <c r="AL130" s="10">
        <v>5</v>
      </c>
      <c r="AM130" s="14" t="str">
        <f t="shared" si="4"/>
        <v>5 років</v>
      </c>
      <c r="AS130" s="10" t="s">
        <v>165</v>
      </c>
      <c r="BA130" s="10" t="s">
        <v>166</v>
      </c>
      <c r="BB130" s="16">
        <v>8289.31</v>
      </c>
      <c r="BC130" s="16">
        <v>3488.97</v>
      </c>
      <c r="BD130" s="17">
        <f t="shared" si="5"/>
        <v>0.42089993015100169</v>
      </c>
      <c r="BE130" s="16">
        <f t="shared" si="6"/>
        <v>34.889699999999998</v>
      </c>
      <c r="BF130" s="10" t="str">
        <f t="shared" si="10"/>
        <v>не потрібна</v>
      </c>
      <c r="BG130" s="10" t="s">
        <v>165</v>
      </c>
      <c r="BH130" s="12"/>
      <c r="BI130" s="23"/>
      <c r="BJ130" s="23"/>
      <c r="BK130" s="23"/>
      <c r="BL130" s="10" t="s">
        <v>342</v>
      </c>
      <c r="BR130" s="10" t="s">
        <v>193</v>
      </c>
      <c r="BV130" s="10" t="s">
        <v>194</v>
      </c>
      <c r="CB130" s="10" t="s">
        <v>1724</v>
      </c>
      <c r="CC130" s="10" t="s">
        <v>1725</v>
      </c>
      <c r="CD130" s="10" t="s">
        <v>165</v>
      </c>
      <c r="CH130" s="20">
        <v>43927</v>
      </c>
      <c r="CI130" s="10" t="s">
        <v>1726</v>
      </c>
      <c r="CJ130" s="10" t="s">
        <v>169</v>
      </c>
      <c r="CM130" s="20">
        <v>43931</v>
      </c>
      <c r="CN130" s="10" t="s">
        <v>1727</v>
      </c>
      <c r="CO130" s="15">
        <v>44075</v>
      </c>
      <c r="CP130" s="10">
        <v>476</v>
      </c>
      <c r="CQ130" s="10" t="s">
        <v>322</v>
      </c>
      <c r="CR130" s="13" t="s">
        <v>1728</v>
      </c>
      <c r="CS130" s="10" t="s">
        <v>169</v>
      </c>
      <c r="CT130" s="10">
        <v>2</v>
      </c>
      <c r="CU130" s="10" t="s">
        <v>273</v>
      </c>
      <c r="CV130" s="10" t="s">
        <v>202</v>
      </c>
      <c r="CW130" s="10" t="s">
        <v>202</v>
      </c>
      <c r="CX130" s="10" t="s">
        <v>172</v>
      </c>
      <c r="CY130" s="10" t="s">
        <v>202</v>
      </c>
      <c r="CZ130" s="10" t="s">
        <v>172</v>
      </c>
      <c r="DA130" s="10" t="s">
        <v>172</v>
      </c>
      <c r="DB130" s="10" t="s">
        <v>172</v>
      </c>
      <c r="DC130" s="10" t="s">
        <v>172</v>
      </c>
      <c r="DD130" s="10" t="s">
        <v>172</v>
      </c>
      <c r="DE130" s="10" t="s">
        <v>172</v>
      </c>
      <c r="DF130" s="10" t="s">
        <v>172</v>
      </c>
      <c r="DG130" s="10" t="s">
        <v>172</v>
      </c>
      <c r="DH130" s="10" t="s">
        <v>172</v>
      </c>
      <c r="DI130" s="10" t="s">
        <v>172</v>
      </c>
      <c r="DJ130" s="10" t="s">
        <v>165</v>
      </c>
      <c r="DT130" s="13" t="s">
        <v>1729</v>
      </c>
      <c r="DU130" s="10" t="s">
        <v>165</v>
      </c>
      <c r="EF130" s="10" t="s">
        <v>204</v>
      </c>
      <c r="EG130" s="13" t="s">
        <v>1730</v>
      </c>
      <c r="EK130" s="10" t="s">
        <v>174</v>
      </c>
    </row>
    <row r="131" spans="1:145" ht="12.75">
      <c r="A131" s="10">
        <v>130</v>
      </c>
      <c r="B131" s="10">
        <v>5129</v>
      </c>
      <c r="D131" s="11">
        <v>44077.538678784724</v>
      </c>
      <c r="E131" s="10" t="s">
        <v>1731</v>
      </c>
      <c r="F131" s="10" t="s">
        <v>384</v>
      </c>
      <c r="G131" s="10" t="s">
        <v>1732</v>
      </c>
      <c r="H131" s="10" t="s">
        <v>149</v>
      </c>
      <c r="I131" s="10" t="s">
        <v>150</v>
      </c>
      <c r="J131" s="10" t="s">
        <v>177</v>
      </c>
      <c r="K131" s="10" t="s">
        <v>178</v>
      </c>
      <c r="L131" s="10">
        <v>2</v>
      </c>
      <c r="M131" s="10">
        <v>1516.7</v>
      </c>
      <c r="N131" s="10">
        <v>85.7</v>
      </c>
      <c r="O131" s="10">
        <v>77.900000000000006</v>
      </c>
      <c r="Q131" s="10" t="s">
        <v>1733</v>
      </c>
      <c r="R131" s="10" t="s">
        <v>1734</v>
      </c>
      <c r="S131" s="13" t="s">
        <v>1735</v>
      </c>
      <c r="T131" s="10" t="s">
        <v>212</v>
      </c>
      <c r="U131" s="10" t="s">
        <v>1736</v>
      </c>
      <c r="V131" s="18" t="s">
        <v>1737</v>
      </c>
      <c r="W131" s="10" t="s">
        <v>311</v>
      </c>
      <c r="X131" s="10" t="s">
        <v>1738</v>
      </c>
      <c r="Z131" s="10" t="s">
        <v>159</v>
      </c>
      <c r="AA131" s="10" t="s">
        <v>1739</v>
      </c>
      <c r="AB131" s="10" t="s">
        <v>161</v>
      </c>
      <c r="AC131" s="10" t="s">
        <v>1740</v>
      </c>
      <c r="AD131" s="10">
        <v>17</v>
      </c>
      <c r="AG131" s="14" t="str">
        <f t="shared" si="1"/>
        <v>Дніпропетровська обл., Дніпро, вулиця Шевченко, 17</v>
      </c>
      <c r="AH131" s="10" t="str">
        <f t="shared" si="2"/>
        <v/>
      </c>
      <c r="AI131" s="10" t="str">
        <f t="shared" si="3"/>
        <v>Дніпропетровська обл., місто Дніпро, вулиця Шевченко, 17</v>
      </c>
      <c r="AJ131" s="10" t="s">
        <v>163</v>
      </c>
      <c r="AK131" s="20">
        <v>42256</v>
      </c>
      <c r="AL131" s="10" t="s">
        <v>164</v>
      </c>
      <c r="AM131" s="14" t="str">
        <f t="shared" si="4"/>
        <v>3 рік/років, 0 місяць/місяців, 0 день/днів</v>
      </c>
      <c r="AP131" s="10">
        <v>3</v>
      </c>
      <c r="AQ131" s="10">
        <v>0</v>
      </c>
      <c r="AR131" s="10">
        <v>0</v>
      </c>
      <c r="AS131" s="10" t="s">
        <v>165</v>
      </c>
      <c r="BA131" s="10" t="s">
        <v>166</v>
      </c>
      <c r="BB131" s="16">
        <v>23731</v>
      </c>
      <c r="BC131" s="16">
        <v>0</v>
      </c>
      <c r="BD131" s="17">
        <f t="shared" si="5"/>
        <v>0</v>
      </c>
      <c r="BE131" s="16">
        <f t="shared" si="6"/>
        <v>0</v>
      </c>
      <c r="BF131" s="10" t="str">
        <f t="shared" si="10"/>
        <v>потрібна оцінка</v>
      </c>
      <c r="BG131" s="10" t="s">
        <v>165</v>
      </c>
      <c r="BH131" s="12"/>
      <c r="BI131" s="23"/>
      <c r="BJ131" s="23"/>
      <c r="BK131" s="23"/>
      <c r="BL131" s="10" t="s">
        <v>342</v>
      </c>
      <c r="BR131" s="10" t="s">
        <v>1741</v>
      </c>
      <c r="BS131" s="10" t="s">
        <v>1742</v>
      </c>
      <c r="BT131" s="13" t="s">
        <v>1743</v>
      </c>
      <c r="CD131" s="10" t="s">
        <v>165</v>
      </c>
      <c r="CH131" s="20">
        <v>43754</v>
      </c>
      <c r="CI131" s="10">
        <v>2327</v>
      </c>
      <c r="CJ131" s="10" t="s">
        <v>169</v>
      </c>
      <c r="CM131" s="20">
        <v>43867</v>
      </c>
      <c r="CN131" s="10" t="s">
        <v>1744</v>
      </c>
      <c r="CO131" s="15">
        <v>43986</v>
      </c>
      <c r="CP131" s="10" t="s">
        <v>1745</v>
      </c>
      <c r="CQ131" s="10" t="s">
        <v>199</v>
      </c>
      <c r="CR131" s="13" t="s">
        <v>1746</v>
      </c>
      <c r="CS131" s="10" t="s">
        <v>169</v>
      </c>
      <c r="CT131" s="10">
        <v>25</v>
      </c>
      <c r="CU131" s="10" t="s">
        <v>201</v>
      </c>
      <c r="CV131" s="10" t="s">
        <v>202</v>
      </c>
      <c r="CW131" s="10" t="s">
        <v>202</v>
      </c>
      <c r="CX131" s="10" t="s">
        <v>172</v>
      </c>
      <c r="CY131" s="10" t="s">
        <v>172</v>
      </c>
      <c r="CZ131" s="10" t="s">
        <v>172</v>
      </c>
      <c r="DA131" s="10" t="s">
        <v>172</v>
      </c>
      <c r="DB131" s="10" t="s">
        <v>172</v>
      </c>
      <c r="DC131" s="10" t="s">
        <v>172</v>
      </c>
      <c r="DD131" s="10" t="s">
        <v>172</v>
      </c>
      <c r="DE131" s="10" t="s">
        <v>172</v>
      </c>
      <c r="DF131" s="10" t="s">
        <v>172</v>
      </c>
      <c r="DG131" s="10" t="s">
        <v>172</v>
      </c>
      <c r="DH131" s="10" t="s">
        <v>172</v>
      </c>
      <c r="DI131" s="10" t="s">
        <v>172</v>
      </c>
      <c r="DJ131" s="10" t="s">
        <v>224</v>
      </c>
      <c r="DK131" s="13" t="s">
        <v>1747</v>
      </c>
      <c r="DL131" s="10" t="s">
        <v>1748</v>
      </c>
      <c r="DM131" s="10" t="s">
        <v>663</v>
      </c>
      <c r="DN131" s="10" t="s">
        <v>1749</v>
      </c>
      <c r="DO131" s="10" t="s">
        <v>663</v>
      </c>
      <c r="DP131" s="10" t="s">
        <v>1750</v>
      </c>
      <c r="DQ131" s="10" t="s">
        <v>663</v>
      </c>
      <c r="DR131" s="10" t="s">
        <v>1751</v>
      </c>
      <c r="DS131" s="10" t="s">
        <v>230</v>
      </c>
      <c r="DU131" s="10" t="s">
        <v>165</v>
      </c>
      <c r="EF131" s="10" t="s">
        <v>204</v>
      </c>
      <c r="EG131" s="13" t="s">
        <v>1752</v>
      </c>
      <c r="EK131" s="10" t="s">
        <v>174</v>
      </c>
    </row>
    <row r="132" spans="1:145" ht="12.75">
      <c r="A132" s="10">
        <v>131</v>
      </c>
      <c r="B132" s="10">
        <v>5130</v>
      </c>
      <c r="D132" s="11">
        <v>44077.601035509259</v>
      </c>
      <c r="E132" s="10" t="s">
        <v>1338</v>
      </c>
      <c r="F132" s="10" t="s">
        <v>1339</v>
      </c>
      <c r="G132" s="10" t="s">
        <v>1340</v>
      </c>
      <c r="H132" s="10" t="s">
        <v>149</v>
      </c>
      <c r="I132" s="10" t="s">
        <v>150</v>
      </c>
      <c r="J132" s="10" t="s">
        <v>177</v>
      </c>
      <c r="K132" s="10" t="s">
        <v>409</v>
      </c>
      <c r="L132" s="10" t="s">
        <v>1753</v>
      </c>
      <c r="M132" s="10">
        <v>4565.2</v>
      </c>
      <c r="N132" s="10">
        <v>10</v>
      </c>
      <c r="Q132" s="10" t="s">
        <v>1754</v>
      </c>
      <c r="R132" s="10" t="s">
        <v>1755</v>
      </c>
      <c r="S132" s="13" t="s">
        <v>1756</v>
      </c>
      <c r="T132" s="10" t="s">
        <v>182</v>
      </c>
      <c r="U132" s="10" t="s">
        <v>1757</v>
      </c>
      <c r="V132" s="18" t="s">
        <v>1415</v>
      </c>
      <c r="W132" s="10" t="s">
        <v>311</v>
      </c>
      <c r="X132" s="10" t="s">
        <v>1347</v>
      </c>
      <c r="Z132" s="10" t="s">
        <v>159</v>
      </c>
      <c r="AA132" s="10" t="s">
        <v>1348</v>
      </c>
      <c r="AB132" s="10" t="s">
        <v>161</v>
      </c>
      <c r="AC132" s="10" t="s">
        <v>1416</v>
      </c>
      <c r="AD132" s="10" t="s">
        <v>1758</v>
      </c>
      <c r="AG132" s="14" t="str">
        <f t="shared" si="1"/>
        <v>Херсонська обл., Херсон, вулиця Небесної сотні, 23,а</v>
      </c>
      <c r="AH132" s="10" t="str">
        <f t="shared" si="2"/>
        <v/>
      </c>
      <c r="AI132" s="10" t="str">
        <f t="shared" si="3"/>
        <v>Херсонська обл., місто Херсон, вулиця Небесної сотні, 23,а</v>
      </c>
      <c r="AJ132" s="10" t="s">
        <v>219</v>
      </c>
      <c r="AK132" s="20">
        <v>39371</v>
      </c>
      <c r="AL132" s="10" t="s">
        <v>164</v>
      </c>
      <c r="AM132" s="14" t="str">
        <f t="shared" si="4"/>
        <v>2 рік/років, 11 місяць/місяців, 0 день/днів</v>
      </c>
      <c r="AP132" s="10">
        <v>2</v>
      </c>
      <c r="AQ132" s="10">
        <v>11</v>
      </c>
      <c r="AR132" s="10">
        <v>0</v>
      </c>
      <c r="AS132" s="10" t="s">
        <v>165</v>
      </c>
      <c r="BA132" s="10" t="s">
        <v>166</v>
      </c>
      <c r="BB132" s="16">
        <v>35626.400000000001</v>
      </c>
      <c r="BC132" s="16">
        <v>6414</v>
      </c>
      <c r="BD132" s="17">
        <f t="shared" si="5"/>
        <v>0.18003503020232187</v>
      </c>
      <c r="BE132" s="16">
        <f t="shared" si="6"/>
        <v>64.14</v>
      </c>
      <c r="BF132" s="10" t="str">
        <f t="shared" si="10"/>
        <v>не потрібна</v>
      </c>
      <c r="BG132" s="10" t="s">
        <v>165</v>
      </c>
      <c r="BH132" s="12"/>
      <c r="BI132" s="23"/>
      <c r="BJ132" s="23"/>
      <c r="BK132" s="23"/>
      <c r="BL132" s="10" t="s">
        <v>188</v>
      </c>
      <c r="BM132" s="10" t="s">
        <v>292</v>
      </c>
      <c r="BN132" s="13" t="s">
        <v>1759</v>
      </c>
      <c r="BO132" s="13" t="s">
        <v>1760</v>
      </c>
      <c r="BP132" s="10" t="s">
        <v>192</v>
      </c>
      <c r="BR132" s="10" t="s">
        <v>193</v>
      </c>
      <c r="BV132" s="10" t="s">
        <v>194</v>
      </c>
      <c r="CB132" s="10" t="s">
        <v>1420</v>
      </c>
      <c r="CD132" s="10" t="s">
        <v>165</v>
      </c>
      <c r="CH132" s="20">
        <v>44064</v>
      </c>
      <c r="CI132" s="10" t="s">
        <v>1761</v>
      </c>
      <c r="CJ132" s="10" t="s">
        <v>495</v>
      </c>
      <c r="CK132" s="13" t="s">
        <v>1762</v>
      </c>
      <c r="CL132" s="13" t="s">
        <v>1763</v>
      </c>
      <c r="CO132" s="15">
        <v>44062</v>
      </c>
      <c r="CP132" s="10" t="s">
        <v>1764</v>
      </c>
      <c r="CQ132" s="10" t="s">
        <v>322</v>
      </c>
      <c r="CR132" s="13" t="s">
        <v>1765</v>
      </c>
      <c r="CS132" s="10" t="s">
        <v>169</v>
      </c>
      <c r="CT132" s="10">
        <v>16</v>
      </c>
      <c r="CU132" s="10" t="s">
        <v>273</v>
      </c>
      <c r="CV132" s="10" t="s">
        <v>172</v>
      </c>
      <c r="CW132" s="10" t="s">
        <v>172</v>
      </c>
      <c r="CX132" s="10" t="s">
        <v>172</v>
      </c>
      <c r="CY132" s="10" t="s">
        <v>172</v>
      </c>
      <c r="CZ132" s="10" t="s">
        <v>172</v>
      </c>
      <c r="DA132" s="10" t="s">
        <v>172</v>
      </c>
      <c r="DB132" s="10" t="s">
        <v>172</v>
      </c>
      <c r="DC132" s="10" t="s">
        <v>172</v>
      </c>
      <c r="DD132" s="10" t="s">
        <v>172</v>
      </c>
      <c r="DE132" s="10" t="s">
        <v>172</v>
      </c>
      <c r="DF132" s="10" t="s">
        <v>202</v>
      </c>
      <c r="DG132" s="10" t="s">
        <v>172</v>
      </c>
      <c r="DH132" s="10" t="s">
        <v>172</v>
      </c>
      <c r="DI132" s="10" t="s">
        <v>172</v>
      </c>
      <c r="DJ132" s="10" t="s">
        <v>224</v>
      </c>
      <c r="DK132" s="13" t="s">
        <v>1766</v>
      </c>
      <c r="DL132" s="10">
        <v>199</v>
      </c>
      <c r="DM132" s="10">
        <v>310</v>
      </c>
      <c r="DN132" s="10">
        <v>26</v>
      </c>
      <c r="DO132" s="10" t="s">
        <v>663</v>
      </c>
      <c r="DP132" s="10" t="s">
        <v>1425</v>
      </c>
      <c r="DQ132" s="10" t="s">
        <v>663</v>
      </c>
      <c r="DR132" s="10">
        <v>4000151</v>
      </c>
      <c r="DS132" s="10" t="s">
        <v>230</v>
      </c>
      <c r="DU132" s="10" t="s">
        <v>165</v>
      </c>
      <c r="EF132" s="10" t="s">
        <v>165</v>
      </c>
      <c r="EK132" s="10" t="s">
        <v>174</v>
      </c>
    </row>
    <row r="133" spans="1:145" ht="12.75">
      <c r="A133" s="10">
        <v>132</v>
      </c>
      <c r="B133" s="10">
        <v>5131</v>
      </c>
      <c r="D133" s="11">
        <v>44077.627587314812</v>
      </c>
      <c r="E133" s="10" t="s">
        <v>1731</v>
      </c>
      <c r="F133" s="10" t="s">
        <v>384</v>
      </c>
      <c r="G133" s="10" t="s">
        <v>1732</v>
      </c>
      <c r="H133" s="10" t="s">
        <v>149</v>
      </c>
      <c r="I133" s="10" t="s">
        <v>150</v>
      </c>
      <c r="J133" s="10" t="s">
        <v>177</v>
      </c>
      <c r="K133" s="10" t="s">
        <v>178</v>
      </c>
      <c r="L133" s="10" t="s">
        <v>1767</v>
      </c>
      <c r="M133" s="10">
        <v>7275.6</v>
      </c>
      <c r="N133" s="10">
        <v>5</v>
      </c>
      <c r="Q133" s="10" t="s">
        <v>1768</v>
      </c>
      <c r="R133" s="13" t="s">
        <v>1769</v>
      </c>
      <c r="S133" s="13" t="s">
        <v>1770</v>
      </c>
      <c r="T133" s="10" t="s">
        <v>182</v>
      </c>
      <c r="U133" s="10" t="s">
        <v>1736</v>
      </c>
      <c r="V133" s="18" t="s">
        <v>1737</v>
      </c>
      <c r="W133" s="10" t="s">
        <v>311</v>
      </c>
      <c r="X133" s="10" t="s">
        <v>1738</v>
      </c>
      <c r="Z133" s="10" t="s">
        <v>159</v>
      </c>
      <c r="AA133" s="10" t="s">
        <v>1739</v>
      </c>
      <c r="AB133" s="10" t="s">
        <v>161</v>
      </c>
      <c r="AC133" s="10" t="s">
        <v>1771</v>
      </c>
      <c r="AD133" s="10" t="s">
        <v>1772</v>
      </c>
      <c r="AG133" s="14" t="str">
        <f t="shared" si="1"/>
        <v>Дніпропетровська обл., Дніпро, вулиця Чернишевського, 1 Б</v>
      </c>
      <c r="AH133" s="10" t="str">
        <f t="shared" si="2"/>
        <v/>
      </c>
      <c r="AI133" s="10" t="str">
        <f t="shared" si="3"/>
        <v>Дніпропетровська обл., місто Дніпро, вулиця Чернишевського, 1 Б</v>
      </c>
      <c r="AJ133" s="10" t="s">
        <v>163</v>
      </c>
      <c r="AK133" s="20">
        <v>41964</v>
      </c>
      <c r="AL133" s="10" t="s">
        <v>164</v>
      </c>
      <c r="AM133" s="14" t="str">
        <f t="shared" si="4"/>
        <v>3 рік/років, 0 місяць/місяців, 0 день/днів</v>
      </c>
      <c r="AP133" s="10">
        <v>3</v>
      </c>
      <c r="AQ133" s="10">
        <v>0</v>
      </c>
      <c r="AR133" s="10">
        <v>0</v>
      </c>
      <c r="AS133" s="10" t="s">
        <v>165</v>
      </c>
      <c r="BA133" s="10" t="s">
        <v>166</v>
      </c>
      <c r="BB133" s="16">
        <v>12816</v>
      </c>
      <c r="BC133" s="16">
        <v>3436</v>
      </c>
      <c r="BD133" s="17">
        <f t="shared" si="5"/>
        <v>0.26810237203495629</v>
      </c>
      <c r="BE133" s="16">
        <f t="shared" si="6"/>
        <v>34.36</v>
      </c>
      <c r="BF133" s="10" t="str">
        <f t="shared" si="10"/>
        <v>не потрібна</v>
      </c>
      <c r="BG133" s="10" t="s">
        <v>165</v>
      </c>
      <c r="BH133" s="12"/>
      <c r="BI133" s="23"/>
      <c r="BJ133" s="23"/>
      <c r="BK133" s="23"/>
      <c r="BL133" s="10" t="s">
        <v>342</v>
      </c>
      <c r="BR133" s="10" t="s">
        <v>1741</v>
      </c>
      <c r="BS133" s="10" t="s">
        <v>1742</v>
      </c>
      <c r="BT133" s="13" t="s">
        <v>1773</v>
      </c>
      <c r="CD133" s="10" t="s">
        <v>165</v>
      </c>
      <c r="CH133" s="20">
        <v>43670</v>
      </c>
      <c r="CI133" s="10">
        <v>855</v>
      </c>
      <c r="CJ133" s="10" t="s">
        <v>169</v>
      </c>
      <c r="CM133" s="20">
        <v>43850</v>
      </c>
      <c r="CN133" s="10" t="s">
        <v>1774</v>
      </c>
      <c r="CO133" s="15">
        <v>43986</v>
      </c>
      <c r="CP133" s="10" t="s">
        <v>1775</v>
      </c>
      <c r="CQ133" s="10" t="s">
        <v>199</v>
      </c>
      <c r="CR133" s="13" t="s">
        <v>1776</v>
      </c>
      <c r="CS133" s="10" t="s">
        <v>169</v>
      </c>
      <c r="CT133" s="10">
        <v>75</v>
      </c>
      <c r="CU133" s="10" t="s">
        <v>223</v>
      </c>
      <c r="CV133" s="10" t="s">
        <v>172</v>
      </c>
      <c r="CW133" s="10" t="s">
        <v>172</v>
      </c>
      <c r="CX133" s="10" t="s">
        <v>172</v>
      </c>
      <c r="CY133" s="10" t="s">
        <v>172</v>
      </c>
      <c r="CZ133" s="10" t="s">
        <v>172</v>
      </c>
      <c r="DA133" s="10" t="s">
        <v>172</v>
      </c>
      <c r="DB133" s="10" t="s">
        <v>172</v>
      </c>
      <c r="DC133" s="10" t="s">
        <v>172</v>
      </c>
      <c r="DD133" s="10" t="s">
        <v>172</v>
      </c>
      <c r="DE133" s="10" t="s">
        <v>172</v>
      </c>
      <c r="DF133" s="10" t="s">
        <v>172</v>
      </c>
      <c r="DG133" s="10" t="s">
        <v>202</v>
      </c>
      <c r="DH133" s="10" t="s">
        <v>172</v>
      </c>
      <c r="DI133" s="10" t="s">
        <v>172</v>
      </c>
      <c r="DJ133" s="10" t="s">
        <v>224</v>
      </c>
      <c r="DK133" s="13" t="s">
        <v>1777</v>
      </c>
      <c r="DL133" s="10" t="s">
        <v>1748</v>
      </c>
      <c r="DM133" s="10" t="s">
        <v>1778</v>
      </c>
      <c r="DN133" s="10" t="s">
        <v>1749</v>
      </c>
      <c r="DO133" s="10" t="s">
        <v>1779</v>
      </c>
      <c r="DP133" s="10" t="s">
        <v>1780</v>
      </c>
      <c r="DQ133" s="10" t="s">
        <v>663</v>
      </c>
      <c r="DR133" s="10" t="s">
        <v>1751</v>
      </c>
      <c r="DS133" s="10" t="s">
        <v>230</v>
      </c>
      <c r="DU133" s="10" t="s">
        <v>165</v>
      </c>
      <c r="EF133" s="10" t="s">
        <v>204</v>
      </c>
      <c r="EG133" s="13" t="s">
        <v>1781</v>
      </c>
      <c r="EK133" s="10" t="s">
        <v>174</v>
      </c>
    </row>
    <row r="134" spans="1:145" ht="12.75">
      <c r="A134" s="10">
        <v>133</v>
      </c>
      <c r="B134" s="10">
        <v>5132</v>
      </c>
      <c r="D134" s="11">
        <v>44077.65294925926</v>
      </c>
      <c r="E134" s="10" t="s">
        <v>1782</v>
      </c>
      <c r="F134" s="10" t="s">
        <v>1783</v>
      </c>
      <c r="G134" s="10" t="s">
        <v>1784</v>
      </c>
      <c r="H134" s="10" t="s">
        <v>149</v>
      </c>
      <c r="I134" s="10" t="s">
        <v>150</v>
      </c>
      <c r="J134" s="10" t="s">
        <v>177</v>
      </c>
      <c r="K134" s="10" t="s">
        <v>178</v>
      </c>
      <c r="L134" s="10" t="s">
        <v>913</v>
      </c>
      <c r="M134" s="10">
        <v>1662.6</v>
      </c>
      <c r="N134" s="10">
        <v>55.8</v>
      </c>
      <c r="Q134" s="10" t="s">
        <v>1785</v>
      </c>
      <c r="R134" s="10" t="s">
        <v>1786</v>
      </c>
      <c r="S134" s="13" t="s">
        <v>1787</v>
      </c>
      <c r="T134" s="10" t="s">
        <v>212</v>
      </c>
      <c r="U134" s="10" t="s">
        <v>1788</v>
      </c>
      <c r="V134" s="10">
        <v>25835792</v>
      </c>
      <c r="W134" s="10" t="s">
        <v>489</v>
      </c>
      <c r="X134" s="10" t="s">
        <v>1789</v>
      </c>
      <c r="Z134" s="10" t="s">
        <v>159</v>
      </c>
      <c r="AA134" s="10" t="s">
        <v>1790</v>
      </c>
      <c r="AB134" s="10" t="s">
        <v>161</v>
      </c>
      <c r="AC134" s="10" t="s">
        <v>1791</v>
      </c>
      <c r="AD134" s="10">
        <v>2</v>
      </c>
      <c r="AG134" s="14" t="str">
        <f t="shared" si="1"/>
        <v>Івано-Франківська обл., Івано-Франківськ, вулиця Гаркуші, 2</v>
      </c>
      <c r="AH134" s="10" t="str">
        <f t="shared" si="2"/>
        <v/>
      </c>
      <c r="AI134" s="10" t="str">
        <f t="shared" si="3"/>
        <v>Івано-Франківська обл., місто Івано-Франківськ, вулиця Гаркуші, 2</v>
      </c>
      <c r="AJ134" s="10" t="s">
        <v>219</v>
      </c>
      <c r="AK134" s="20">
        <v>39155</v>
      </c>
      <c r="AL134" s="10" t="s">
        <v>164</v>
      </c>
      <c r="AM134" s="14" t="str">
        <f t="shared" si="4"/>
        <v>4 рік/років, 11 місяць/місяців, 0 день/днів</v>
      </c>
      <c r="AP134" s="10">
        <v>4</v>
      </c>
      <c r="AQ134" s="10">
        <v>11</v>
      </c>
      <c r="AR134" s="10">
        <v>0</v>
      </c>
      <c r="AS134" s="10" t="s">
        <v>165</v>
      </c>
      <c r="BA134" s="10" t="s">
        <v>166</v>
      </c>
      <c r="BB134" s="16">
        <v>26429.49</v>
      </c>
      <c r="BC134" s="16">
        <v>4074.28</v>
      </c>
      <c r="BD134" s="17">
        <f t="shared" si="5"/>
        <v>0.15415658796291568</v>
      </c>
      <c r="BE134" s="16">
        <f t="shared" si="6"/>
        <v>40.742800000000003</v>
      </c>
      <c r="BF134" s="10" t="str">
        <f t="shared" si="10"/>
        <v>не потрібна</v>
      </c>
      <c r="BG134" s="10" t="s">
        <v>165</v>
      </c>
      <c r="BH134" s="12"/>
      <c r="BI134" s="23"/>
      <c r="BJ134" s="23"/>
      <c r="BK134" s="23"/>
      <c r="BL134" s="10" t="s">
        <v>342</v>
      </c>
      <c r="BR134" s="10" t="s">
        <v>167</v>
      </c>
      <c r="CD134" s="10" t="s">
        <v>165</v>
      </c>
      <c r="CH134" s="20">
        <v>44012</v>
      </c>
      <c r="CI134" s="10">
        <v>29</v>
      </c>
      <c r="CJ134" s="10" t="s">
        <v>495</v>
      </c>
      <c r="CK134" s="13" t="s">
        <v>1792</v>
      </c>
      <c r="CL134" s="13" t="s">
        <v>1793</v>
      </c>
      <c r="CO134" s="15">
        <v>44033</v>
      </c>
      <c r="CP134" s="10">
        <v>161</v>
      </c>
      <c r="CQ134" s="10" t="s">
        <v>322</v>
      </c>
      <c r="CR134" s="13" t="s">
        <v>1794</v>
      </c>
      <c r="CS134" s="10" t="s">
        <v>169</v>
      </c>
      <c r="CT134" s="10">
        <v>40</v>
      </c>
      <c r="CU134" s="10" t="s">
        <v>201</v>
      </c>
      <c r="CV134" s="10" t="s">
        <v>172</v>
      </c>
      <c r="CW134" s="10" t="s">
        <v>172</v>
      </c>
      <c r="CX134" s="10" t="s">
        <v>172</v>
      </c>
      <c r="CY134" s="10" t="s">
        <v>172</v>
      </c>
      <c r="CZ134" s="10" t="s">
        <v>172</v>
      </c>
      <c r="DA134" s="10" t="s">
        <v>172</v>
      </c>
      <c r="DB134" s="10" t="s">
        <v>172</v>
      </c>
      <c r="DC134" s="10" t="s">
        <v>172</v>
      </c>
      <c r="DD134" s="10" t="s">
        <v>202</v>
      </c>
      <c r="DE134" s="10" t="s">
        <v>172</v>
      </c>
      <c r="DF134" s="10" t="s">
        <v>202</v>
      </c>
      <c r="DG134" s="10" t="s">
        <v>172</v>
      </c>
      <c r="DH134" s="10" t="s">
        <v>172</v>
      </c>
      <c r="DI134" s="10" t="s">
        <v>202</v>
      </c>
      <c r="DJ134" s="10" t="s">
        <v>224</v>
      </c>
      <c r="DK134" s="13" t="s">
        <v>1795</v>
      </c>
      <c r="DL134" s="10">
        <v>240315</v>
      </c>
      <c r="DM134" s="10" t="s">
        <v>663</v>
      </c>
      <c r="DN134" s="10">
        <v>108</v>
      </c>
      <c r="DO134" s="10" t="s">
        <v>663</v>
      </c>
      <c r="DP134" s="10" t="s">
        <v>663</v>
      </c>
      <c r="DQ134" s="10" t="s">
        <v>663</v>
      </c>
      <c r="DR134" s="10">
        <v>9633</v>
      </c>
      <c r="DS134" s="10" t="s">
        <v>230</v>
      </c>
      <c r="DU134" s="10" t="s">
        <v>165</v>
      </c>
      <c r="EF134" s="10" t="s">
        <v>204</v>
      </c>
      <c r="EG134" s="13" t="s">
        <v>1796</v>
      </c>
      <c r="EK134" s="10" t="s">
        <v>174</v>
      </c>
      <c r="EO134" s="13" t="s">
        <v>1797</v>
      </c>
    </row>
    <row r="135" spans="1:145" ht="12.75">
      <c r="A135" s="10">
        <v>134</v>
      </c>
      <c r="B135" s="10">
        <v>5133</v>
      </c>
      <c r="D135" s="11">
        <v>44077.670945787038</v>
      </c>
      <c r="E135" s="10" t="s">
        <v>1731</v>
      </c>
      <c r="F135" s="10" t="s">
        <v>384</v>
      </c>
      <c r="G135" s="10" t="s">
        <v>1732</v>
      </c>
      <c r="H135" s="10" t="s">
        <v>149</v>
      </c>
      <c r="I135" s="10" t="s">
        <v>150</v>
      </c>
      <c r="J135" s="10" t="s">
        <v>177</v>
      </c>
      <c r="K135" s="10" t="s">
        <v>178</v>
      </c>
      <c r="L135" s="10">
        <v>1</v>
      </c>
      <c r="M135" s="10">
        <v>99.5</v>
      </c>
      <c r="N135" s="10">
        <v>50.1</v>
      </c>
      <c r="Q135" s="10" t="s">
        <v>1798</v>
      </c>
      <c r="R135" s="10" t="s">
        <v>1799</v>
      </c>
      <c r="S135" s="13" t="s">
        <v>1800</v>
      </c>
      <c r="T135" s="10" t="s">
        <v>212</v>
      </c>
      <c r="U135" s="10" t="s">
        <v>1801</v>
      </c>
      <c r="V135" s="10">
        <v>41149437</v>
      </c>
      <c r="W135" s="10" t="s">
        <v>474</v>
      </c>
      <c r="X135" s="10" t="s">
        <v>1738</v>
      </c>
      <c r="Z135" s="10" t="s">
        <v>416</v>
      </c>
      <c r="AA135" s="10" t="s">
        <v>1802</v>
      </c>
      <c r="AB135" s="10" t="s">
        <v>161</v>
      </c>
      <c r="AC135" s="10" t="s">
        <v>1803</v>
      </c>
      <c r="AD135" s="10" t="s">
        <v>1804</v>
      </c>
      <c r="AG135" s="14" t="str">
        <f t="shared" si="1"/>
        <v>Дніпропетровська обл., Богданівка, вулиця Осипенка, 1-а</v>
      </c>
      <c r="AH135" s="10" t="str">
        <f t="shared" si="2"/>
        <v/>
      </c>
      <c r="AI135" s="10" t="str">
        <f t="shared" si="3"/>
        <v>Дніпропетровська обл., село Богданівка, вулиця Осипенка, 1-а</v>
      </c>
      <c r="AJ135" s="10" t="s">
        <v>163</v>
      </c>
      <c r="AK135" s="20">
        <v>43649</v>
      </c>
      <c r="AL135" s="10" t="s">
        <v>164</v>
      </c>
      <c r="AM135" s="14" t="str">
        <f t="shared" si="4"/>
        <v>3 рік/років, 0 місяць/місяців, 0 день/днів</v>
      </c>
      <c r="AP135" s="10">
        <v>3</v>
      </c>
      <c r="AQ135" s="10">
        <v>0</v>
      </c>
      <c r="AR135" s="10">
        <v>0</v>
      </c>
      <c r="AS135" s="10" t="s">
        <v>165</v>
      </c>
      <c r="BA135" s="10" t="s">
        <v>166</v>
      </c>
      <c r="BB135" s="16">
        <v>116721.4</v>
      </c>
      <c r="BC135" s="16">
        <v>91696.62</v>
      </c>
      <c r="BD135" s="17">
        <f t="shared" si="5"/>
        <v>0.78560246878464446</v>
      </c>
      <c r="BE135" s="16">
        <f t="shared" si="6"/>
        <v>916.96619999999996</v>
      </c>
      <c r="BF135" s="10" t="str">
        <f t="shared" si="10"/>
        <v>не потрібна</v>
      </c>
      <c r="BG135" s="10" t="s">
        <v>169</v>
      </c>
      <c r="BH135" s="16">
        <v>79805</v>
      </c>
      <c r="BI135" s="15">
        <v>43762</v>
      </c>
      <c r="BJ135" s="15">
        <v>43780</v>
      </c>
      <c r="BK135" s="15">
        <v>43780</v>
      </c>
      <c r="BL135" s="10" t="s">
        <v>342</v>
      </c>
      <c r="BR135" s="10" t="s">
        <v>167</v>
      </c>
      <c r="CD135" s="10" t="s">
        <v>165</v>
      </c>
      <c r="CH135" s="20">
        <v>43627</v>
      </c>
      <c r="CI135" s="10">
        <v>2357</v>
      </c>
      <c r="CJ135" s="10" t="s">
        <v>169</v>
      </c>
      <c r="CM135" s="20">
        <v>43881</v>
      </c>
      <c r="CN135" s="10" t="s">
        <v>1805</v>
      </c>
      <c r="CO135" s="15">
        <v>44004</v>
      </c>
      <c r="CP135" s="10" t="s">
        <v>1806</v>
      </c>
      <c r="CQ135" s="10" t="s">
        <v>199</v>
      </c>
      <c r="CR135" s="13" t="s">
        <v>1807</v>
      </c>
      <c r="CS135" s="10" t="s">
        <v>169</v>
      </c>
      <c r="CT135" s="10">
        <v>0.04</v>
      </c>
      <c r="CU135" s="10" t="s">
        <v>273</v>
      </c>
      <c r="CV135" s="10" t="s">
        <v>172</v>
      </c>
      <c r="CW135" s="10" t="s">
        <v>172</v>
      </c>
      <c r="CX135" s="10" t="s">
        <v>172</v>
      </c>
      <c r="CY135" s="10" t="s">
        <v>172</v>
      </c>
      <c r="CZ135" s="10" t="s">
        <v>172</v>
      </c>
      <c r="DA135" s="10" t="s">
        <v>172</v>
      </c>
      <c r="DB135" s="10" t="s">
        <v>172</v>
      </c>
      <c r="DC135" s="10" t="s">
        <v>172</v>
      </c>
      <c r="DD135" s="10" t="s">
        <v>172</v>
      </c>
      <c r="DE135" s="10" t="s">
        <v>172</v>
      </c>
      <c r="DF135" s="10" t="s">
        <v>172</v>
      </c>
      <c r="DG135" s="10" t="s">
        <v>172</v>
      </c>
      <c r="DH135" s="10" t="s">
        <v>172</v>
      </c>
      <c r="DI135" s="10" t="s">
        <v>172</v>
      </c>
      <c r="DJ135" s="10" t="s">
        <v>165</v>
      </c>
      <c r="DT135" s="13" t="s">
        <v>1808</v>
      </c>
      <c r="DU135" s="10" t="s">
        <v>165</v>
      </c>
      <c r="EF135" s="10" t="s">
        <v>204</v>
      </c>
      <c r="EG135" s="13" t="s">
        <v>1809</v>
      </c>
      <c r="EK135" s="10" t="s">
        <v>174</v>
      </c>
    </row>
    <row r="136" spans="1:145" ht="12.75">
      <c r="A136" s="10">
        <v>135</v>
      </c>
      <c r="B136" s="10">
        <v>5134</v>
      </c>
      <c r="D136" s="11">
        <v>44077.700636180554</v>
      </c>
      <c r="E136" s="10" t="s">
        <v>1731</v>
      </c>
      <c r="F136" s="10" t="s">
        <v>384</v>
      </c>
      <c r="G136" s="10" t="s">
        <v>1732</v>
      </c>
      <c r="H136" s="10" t="s">
        <v>149</v>
      </c>
      <c r="I136" s="10" t="s">
        <v>150</v>
      </c>
      <c r="J136" s="10" t="s">
        <v>177</v>
      </c>
      <c r="K136" s="10" t="s">
        <v>178</v>
      </c>
      <c r="L136" s="10">
        <v>1</v>
      </c>
      <c r="M136" s="10">
        <v>3198.4</v>
      </c>
      <c r="N136" s="10">
        <v>1394.24</v>
      </c>
      <c r="O136" s="10">
        <v>201.96</v>
      </c>
      <c r="Q136" s="10" t="s">
        <v>1810</v>
      </c>
      <c r="R136" s="13" t="s">
        <v>1811</v>
      </c>
      <c r="S136" s="13" t="s">
        <v>1812</v>
      </c>
      <c r="T136" s="10" t="s">
        <v>182</v>
      </c>
      <c r="U136" s="10" t="s">
        <v>1736</v>
      </c>
      <c r="V136" s="18" t="s">
        <v>1737</v>
      </c>
      <c r="W136" s="10" t="s">
        <v>311</v>
      </c>
      <c r="X136" s="10" t="s">
        <v>1738</v>
      </c>
      <c r="Z136" s="10" t="s">
        <v>159</v>
      </c>
      <c r="AA136" s="10" t="s">
        <v>1739</v>
      </c>
      <c r="AB136" s="10" t="s">
        <v>161</v>
      </c>
      <c r="AC136" s="10" t="s">
        <v>1813</v>
      </c>
      <c r="AD136" s="10" t="s">
        <v>1256</v>
      </c>
      <c r="AG136" s="14" t="str">
        <f t="shared" si="1"/>
        <v>Дніпропетровська обл., Дніпро, вулиця Володимира Моссаковського, 2а</v>
      </c>
      <c r="AH136" s="10" t="str">
        <f t="shared" si="2"/>
        <v/>
      </c>
      <c r="AI136" s="10" t="str">
        <f t="shared" si="3"/>
        <v>Дніпропетровська обл., місто Дніпро, вулиця Володимира Моссаковського, 2а</v>
      </c>
      <c r="AJ136" s="10" t="s">
        <v>163</v>
      </c>
      <c r="AK136" s="20">
        <v>41964</v>
      </c>
      <c r="AL136" s="10" t="s">
        <v>164</v>
      </c>
      <c r="AM136" s="14" t="str">
        <f t="shared" si="4"/>
        <v>3 рік/років, 0 місяць/місяців, 0 день/днів</v>
      </c>
      <c r="AP136" s="10">
        <v>3</v>
      </c>
      <c r="AQ136" s="10">
        <v>0</v>
      </c>
      <c r="AR136" s="10">
        <v>0</v>
      </c>
      <c r="AS136" s="10" t="s">
        <v>165</v>
      </c>
      <c r="BA136" s="10" t="s">
        <v>166</v>
      </c>
      <c r="BB136" s="16">
        <v>1394.24</v>
      </c>
      <c r="BC136" s="16">
        <v>201.96</v>
      </c>
      <c r="BD136" s="17">
        <f t="shared" si="5"/>
        <v>0.14485310993803077</v>
      </c>
      <c r="BE136" s="16">
        <f t="shared" si="6"/>
        <v>2.0196000000000001</v>
      </c>
      <c r="BF136" s="10" t="str">
        <f t="shared" si="10"/>
        <v>не потрібна</v>
      </c>
      <c r="BG136" s="10" t="s">
        <v>165</v>
      </c>
      <c r="BH136" s="12"/>
      <c r="BI136" s="23"/>
      <c r="BJ136" s="23"/>
      <c r="BK136" s="23"/>
      <c r="BL136" s="10" t="s">
        <v>342</v>
      </c>
      <c r="BR136" s="10" t="s">
        <v>193</v>
      </c>
      <c r="BV136" s="10" t="s">
        <v>242</v>
      </c>
      <c r="BY136" s="10" t="s">
        <v>317</v>
      </c>
      <c r="BZ136" s="10" t="s">
        <v>169</v>
      </c>
      <c r="CA136" s="10" t="s">
        <v>1814</v>
      </c>
      <c r="CD136" s="10" t="s">
        <v>165</v>
      </c>
      <c r="CH136" s="20">
        <v>43734</v>
      </c>
      <c r="CI136" s="10">
        <v>1906</v>
      </c>
      <c r="CJ136" s="10" t="s">
        <v>169</v>
      </c>
      <c r="CM136" s="20">
        <v>43796</v>
      </c>
      <c r="CN136" s="10" t="s">
        <v>1815</v>
      </c>
      <c r="CO136" s="15">
        <v>43986</v>
      </c>
      <c r="CP136" s="10" t="s">
        <v>1816</v>
      </c>
      <c r="CQ136" s="10" t="s">
        <v>199</v>
      </c>
      <c r="CR136" s="13" t="s">
        <v>1817</v>
      </c>
      <c r="CS136" s="10" t="s">
        <v>169</v>
      </c>
      <c r="CT136" s="10">
        <v>283</v>
      </c>
      <c r="CU136" s="10" t="s">
        <v>223</v>
      </c>
      <c r="CV136" s="10" t="s">
        <v>172</v>
      </c>
      <c r="CW136" s="10" t="s">
        <v>172</v>
      </c>
      <c r="CX136" s="10" t="s">
        <v>172</v>
      </c>
      <c r="CY136" s="10" t="s">
        <v>202</v>
      </c>
      <c r="CZ136" s="10" t="s">
        <v>172</v>
      </c>
      <c r="DA136" s="10" t="s">
        <v>172</v>
      </c>
      <c r="DB136" s="10" t="s">
        <v>172</v>
      </c>
      <c r="DC136" s="10" t="s">
        <v>172</v>
      </c>
      <c r="DD136" s="10" t="s">
        <v>172</v>
      </c>
      <c r="DE136" s="10" t="s">
        <v>172</v>
      </c>
      <c r="DF136" s="10" t="s">
        <v>172</v>
      </c>
      <c r="DG136" s="10" t="s">
        <v>172</v>
      </c>
      <c r="DH136" s="10" t="s">
        <v>172</v>
      </c>
      <c r="DI136" s="10" t="s">
        <v>172</v>
      </c>
      <c r="DJ136" s="10" t="s">
        <v>224</v>
      </c>
      <c r="DK136" s="13" t="s">
        <v>1818</v>
      </c>
      <c r="DL136" s="10" t="s">
        <v>1748</v>
      </c>
      <c r="DM136" s="10" t="s">
        <v>1819</v>
      </c>
      <c r="DN136" s="10" t="s">
        <v>1749</v>
      </c>
      <c r="DO136" s="10" t="s">
        <v>1820</v>
      </c>
      <c r="DP136" s="10" t="s">
        <v>1780</v>
      </c>
      <c r="DQ136" s="10" t="s">
        <v>663</v>
      </c>
      <c r="DR136" s="10" t="s">
        <v>1751</v>
      </c>
      <c r="DS136" s="10" t="s">
        <v>230</v>
      </c>
      <c r="DU136" s="10" t="s">
        <v>165</v>
      </c>
      <c r="EF136" s="10" t="s">
        <v>204</v>
      </c>
      <c r="EG136" s="13" t="s">
        <v>1821</v>
      </c>
      <c r="EK136" s="10" t="s">
        <v>174</v>
      </c>
    </row>
    <row r="137" spans="1:145" ht="12.75">
      <c r="A137" s="10">
        <v>136</v>
      </c>
      <c r="B137" s="10">
        <v>5135</v>
      </c>
      <c r="D137" s="11">
        <v>44078.425377928244</v>
      </c>
      <c r="E137" s="10" t="s">
        <v>257</v>
      </c>
      <c r="F137" s="10" t="s">
        <v>258</v>
      </c>
      <c r="G137" s="10" t="s">
        <v>259</v>
      </c>
      <c r="H137" s="10" t="s">
        <v>149</v>
      </c>
      <c r="I137" s="10" t="s">
        <v>150</v>
      </c>
      <c r="J137" s="10" t="s">
        <v>177</v>
      </c>
      <c r="K137" s="10" t="s">
        <v>304</v>
      </c>
      <c r="L137" s="10" t="s">
        <v>845</v>
      </c>
      <c r="M137" s="10">
        <v>4586</v>
      </c>
      <c r="N137" s="10">
        <v>4</v>
      </c>
      <c r="O137" s="10">
        <v>4</v>
      </c>
      <c r="Q137" s="10" t="s">
        <v>964</v>
      </c>
      <c r="R137" s="10" t="s">
        <v>1822</v>
      </c>
      <c r="S137" s="13" t="s">
        <v>1823</v>
      </c>
      <c r="T137" s="10" t="s">
        <v>182</v>
      </c>
      <c r="U137" s="10" t="s">
        <v>1824</v>
      </c>
      <c r="V137" s="18" t="s">
        <v>1825</v>
      </c>
      <c r="W137" s="10" t="s">
        <v>311</v>
      </c>
      <c r="X137" s="10" t="s">
        <v>266</v>
      </c>
      <c r="Z137" s="10" t="s">
        <v>159</v>
      </c>
      <c r="AA137" s="10" t="s">
        <v>267</v>
      </c>
      <c r="AB137" s="10" t="s">
        <v>161</v>
      </c>
      <c r="AC137" s="10" t="s">
        <v>1826</v>
      </c>
      <c r="AD137" s="18" t="s">
        <v>1827</v>
      </c>
      <c r="AG137" s="14" t="str">
        <f t="shared" si="1"/>
        <v>м. Київ, Київ, вулиця Волинська, 9/21</v>
      </c>
      <c r="AH137" s="10" t="str">
        <f t="shared" si="2"/>
        <v/>
      </c>
      <c r="AI137" s="10" t="str">
        <f t="shared" si="3"/>
        <v>м. Київ, місто Київ, вулиця Волинська, 9/21</v>
      </c>
      <c r="AJ137" s="10" t="s">
        <v>270</v>
      </c>
      <c r="AL137" s="10" t="s">
        <v>164</v>
      </c>
      <c r="AM137" s="14" t="str">
        <f t="shared" si="4"/>
        <v>2 рік/років, 11 місяць/місяців, 0 день/днів</v>
      </c>
      <c r="AP137" s="10">
        <v>2</v>
      </c>
      <c r="AQ137" s="10">
        <v>11</v>
      </c>
      <c r="AR137" s="10">
        <v>0</v>
      </c>
      <c r="AS137" s="10" t="s">
        <v>165</v>
      </c>
      <c r="BA137" s="10" t="s">
        <v>166</v>
      </c>
      <c r="BB137" s="16">
        <v>48035</v>
      </c>
      <c r="BC137" s="16">
        <v>22017</v>
      </c>
      <c r="BD137" s="17">
        <f t="shared" si="5"/>
        <v>0.45835328406370357</v>
      </c>
      <c r="BE137" s="16">
        <f t="shared" si="6"/>
        <v>220.17000000000002</v>
      </c>
      <c r="BF137" s="10" t="str">
        <f t="shared" si="10"/>
        <v>не потрібна</v>
      </c>
      <c r="BG137" s="10" t="s">
        <v>169</v>
      </c>
      <c r="BH137" s="16">
        <v>54500</v>
      </c>
      <c r="BI137" s="15">
        <v>43799</v>
      </c>
      <c r="BJ137" s="15">
        <v>43839</v>
      </c>
      <c r="BK137" s="15">
        <v>43839</v>
      </c>
      <c r="BL137" s="10" t="s">
        <v>342</v>
      </c>
      <c r="BR137" s="10" t="s">
        <v>193</v>
      </c>
      <c r="BV137" s="10" t="s">
        <v>242</v>
      </c>
      <c r="BY137" s="10" t="s">
        <v>317</v>
      </c>
      <c r="BZ137" s="10" t="s">
        <v>169</v>
      </c>
      <c r="CA137" s="10" t="s">
        <v>1828</v>
      </c>
      <c r="CD137" s="10" t="s">
        <v>165</v>
      </c>
      <c r="CH137" s="20">
        <v>43769</v>
      </c>
      <c r="CI137" s="10" t="s">
        <v>1829</v>
      </c>
      <c r="CJ137" s="10" t="s">
        <v>169</v>
      </c>
      <c r="CM137" s="20">
        <v>43857</v>
      </c>
      <c r="CN137" s="10" t="s">
        <v>1830</v>
      </c>
      <c r="CO137" s="15">
        <v>44063</v>
      </c>
      <c r="CP137" s="10">
        <v>533</v>
      </c>
      <c r="CQ137" s="10" t="s">
        <v>247</v>
      </c>
      <c r="CR137" s="13" t="s">
        <v>1831</v>
      </c>
      <c r="CS137" s="10" t="s">
        <v>169</v>
      </c>
      <c r="CT137" s="10">
        <v>16</v>
      </c>
      <c r="CU137" s="10" t="s">
        <v>273</v>
      </c>
      <c r="CV137" s="10" t="s">
        <v>202</v>
      </c>
      <c r="CW137" s="10" t="s">
        <v>202</v>
      </c>
      <c r="CX137" s="10" t="s">
        <v>172</v>
      </c>
      <c r="CY137" s="10" t="s">
        <v>202</v>
      </c>
      <c r="CZ137" s="10" t="s">
        <v>172</v>
      </c>
      <c r="DA137" s="10" t="s">
        <v>172</v>
      </c>
      <c r="DB137" s="10" t="s">
        <v>172</v>
      </c>
      <c r="DC137" s="10" t="s">
        <v>172</v>
      </c>
      <c r="DD137" s="10" t="s">
        <v>172</v>
      </c>
      <c r="DE137" s="10" t="s">
        <v>172</v>
      </c>
      <c r="DF137" s="10" t="s">
        <v>172</v>
      </c>
      <c r="DG137" s="10" t="s">
        <v>172</v>
      </c>
      <c r="DH137" s="10" t="s">
        <v>172</v>
      </c>
      <c r="DI137" s="10" t="s">
        <v>172</v>
      </c>
      <c r="DJ137" s="10" t="s">
        <v>165</v>
      </c>
      <c r="DT137" s="13" t="s">
        <v>1832</v>
      </c>
      <c r="DU137" s="10" t="s">
        <v>165</v>
      </c>
      <c r="EF137" s="10" t="s">
        <v>165</v>
      </c>
      <c r="EK137" s="10" t="s">
        <v>174</v>
      </c>
    </row>
    <row r="138" spans="1:145" ht="12.75">
      <c r="A138" s="10">
        <v>137</v>
      </c>
      <c r="B138" s="10">
        <v>5136</v>
      </c>
      <c r="D138" s="11">
        <v>44078.458301516206</v>
      </c>
      <c r="E138" s="10" t="s">
        <v>257</v>
      </c>
      <c r="F138" s="10" t="s">
        <v>258</v>
      </c>
      <c r="G138" s="10" t="s">
        <v>259</v>
      </c>
      <c r="H138" s="10" t="s">
        <v>149</v>
      </c>
      <c r="I138" s="10" t="s">
        <v>150</v>
      </c>
      <c r="J138" s="10" t="s">
        <v>177</v>
      </c>
      <c r="K138" s="10" t="s">
        <v>178</v>
      </c>
      <c r="L138" s="10">
        <v>8</v>
      </c>
      <c r="M138" s="10">
        <v>4016</v>
      </c>
      <c r="N138" s="10">
        <v>4</v>
      </c>
      <c r="O138" s="10">
        <v>4</v>
      </c>
      <c r="Q138" s="10" t="s">
        <v>1833</v>
      </c>
      <c r="R138" s="13" t="s">
        <v>1834</v>
      </c>
      <c r="S138" s="13" t="s">
        <v>1835</v>
      </c>
      <c r="T138" s="10" t="s">
        <v>182</v>
      </c>
      <c r="U138" s="10" t="s">
        <v>1824</v>
      </c>
      <c r="V138" s="18" t="s">
        <v>1825</v>
      </c>
      <c r="W138" s="10" t="s">
        <v>311</v>
      </c>
      <c r="X138" s="10" t="s">
        <v>266</v>
      </c>
      <c r="Z138" s="10" t="s">
        <v>159</v>
      </c>
      <c r="AA138" s="10" t="s">
        <v>267</v>
      </c>
      <c r="AB138" s="10" t="s">
        <v>289</v>
      </c>
      <c r="AC138" s="10" t="s">
        <v>1836</v>
      </c>
      <c r="AD138" s="10">
        <v>10</v>
      </c>
      <c r="AG138" s="14" t="str">
        <f t="shared" si="1"/>
        <v>м. Київ, Київ, проспект Валерія Лобановського, 10</v>
      </c>
      <c r="AH138" s="10" t="str">
        <f t="shared" si="2"/>
        <v/>
      </c>
      <c r="AI138" s="10" t="str">
        <f t="shared" si="3"/>
        <v>м. Київ, місто Київ, проспект Валерія Лобановського, 10</v>
      </c>
      <c r="AJ138" s="10" t="s">
        <v>270</v>
      </c>
      <c r="AL138" s="10" t="s">
        <v>164</v>
      </c>
      <c r="AM138" s="14" t="str">
        <f t="shared" si="4"/>
        <v>2 рік/років, 11 місяць/місяців, 0 день/днів</v>
      </c>
      <c r="AP138" s="10">
        <v>2</v>
      </c>
      <c r="AQ138" s="10">
        <v>11</v>
      </c>
      <c r="AR138" s="10">
        <v>0</v>
      </c>
      <c r="AS138" s="10" t="s">
        <v>165</v>
      </c>
      <c r="BA138" s="10" t="s">
        <v>166</v>
      </c>
      <c r="BB138" s="16">
        <v>56930</v>
      </c>
      <c r="BC138" s="16">
        <v>25706</v>
      </c>
      <c r="BD138" s="17">
        <f t="shared" si="5"/>
        <v>0.45153697523274194</v>
      </c>
      <c r="BE138" s="16">
        <f t="shared" si="6"/>
        <v>257.06</v>
      </c>
      <c r="BF138" s="10" t="str">
        <f t="shared" si="10"/>
        <v>не потрібна</v>
      </c>
      <c r="BG138" s="10" t="s">
        <v>169</v>
      </c>
      <c r="BH138" s="16">
        <v>72000</v>
      </c>
      <c r="BI138" s="15">
        <v>43799</v>
      </c>
      <c r="BJ138" s="15">
        <v>43840</v>
      </c>
      <c r="BK138" s="15">
        <v>43840</v>
      </c>
      <c r="BL138" s="10" t="s">
        <v>342</v>
      </c>
      <c r="BR138" s="10" t="s">
        <v>193</v>
      </c>
      <c r="BV138" s="10" t="s">
        <v>242</v>
      </c>
      <c r="BY138" s="10" t="s">
        <v>317</v>
      </c>
      <c r="BZ138" s="10" t="s">
        <v>169</v>
      </c>
      <c r="CA138" s="10" t="s">
        <v>1837</v>
      </c>
      <c r="CD138" s="10" t="s">
        <v>165</v>
      </c>
      <c r="CH138" s="20">
        <v>43769</v>
      </c>
      <c r="CI138" s="10" t="s">
        <v>1838</v>
      </c>
      <c r="CJ138" s="10" t="s">
        <v>169</v>
      </c>
      <c r="CM138" s="20">
        <v>43857</v>
      </c>
      <c r="CN138" s="10" t="s">
        <v>1830</v>
      </c>
      <c r="CO138" s="15">
        <v>44063</v>
      </c>
      <c r="CP138" s="10">
        <v>533</v>
      </c>
      <c r="CQ138" s="10" t="s">
        <v>247</v>
      </c>
      <c r="CR138" s="13" t="s">
        <v>1839</v>
      </c>
      <c r="CS138" s="10" t="s">
        <v>169</v>
      </c>
      <c r="CT138" s="10">
        <v>16</v>
      </c>
      <c r="CU138" s="10" t="s">
        <v>273</v>
      </c>
      <c r="CV138" s="10" t="s">
        <v>202</v>
      </c>
      <c r="CW138" s="10" t="s">
        <v>202</v>
      </c>
      <c r="CX138" s="10" t="s">
        <v>172</v>
      </c>
      <c r="CY138" s="10" t="s">
        <v>202</v>
      </c>
      <c r="CZ138" s="10" t="s">
        <v>172</v>
      </c>
      <c r="DA138" s="10" t="s">
        <v>172</v>
      </c>
      <c r="DB138" s="10" t="s">
        <v>172</v>
      </c>
      <c r="DC138" s="10" t="s">
        <v>172</v>
      </c>
      <c r="DD138" s="10" t="s">
        <v>172</v>
      </c>
      <c r="DE138" s="10" t="s">
        <v>172</v>
      </c>
      <c r="DF138" s="10" t="s">
        <v>172</v>
      </c>
      <c r="DG138" s="10" t="s">
        <v>172</v>
      </c>
      <c r="DH138" s="10" t="s">
        <v>172</v>
      </c>
      <c r="DI138" s="10" t="s">
        <v>172</v>
      </c>
      <c r="DJ138" s="10" t="s">
        <v>165</v>
      </c>
      <c r="DT138" s="13" t="s">
        <v>1840</v>
      </c>
      <c r="DU138" s="10" t="s">
        <v>165</v>
      </c>
      <c r="EF138" s="10" t="s">
        <v>165</v>
      </c>
      <c r="EK138" s="10" t="s">
        <v>174</v>
      </c>
    </row>
    <row r="139" spans="1:145" ht="12.75">
      <c r="A139" s="10">
        <v>138</v>
      </c>
      <c r="B139" s="10">
        <v>5137</v>
      </c>
      <c r="D139" s="11">
        <v>44078.51038670139</v>
      </c>
      <c r="E139" s="10" t="s">
        <v>257</v>
      </c>
      <c r="F139" s="10" t="s">
        <v>258</v>
      </c>
      <c r="G139" s="10" t="s">
        <v>259</v>
      </c>
      <c r="H139" s="10" t="s">
        <v>149</v>
      </c>
      <c r="I139" s="10" t="s">
        <v>150</v>
      </c>
      <c r="J139" s="10" t="s">
        <v>177</v>
      </c>
      <c r="K139" s="10" t="s">
        <v>178</v>
      </c>
      <c r="L139" s="10">
        <v>1</v>
      </c>
      <c r="M139" s="10">
        <v>4555</v>
      </c>
      <c r="N139" s="10">
        <v>2</v>
      </c>
      <c r="O139" s="10">
        <v>2</v>
      </c>
      <c r="Q139" s="10" t="s">
        <v>1841</v>
      </c>
      <c r="R139" s="10" t="s">
        <v>1842</v>
      </c>
      <c r="S139" s="13" t="s">
        <v>1843</v>
      </c>
      <c r="T139" s="10" t="s">
        <v>182</v>
      </c>
      <c r="U139" s="10" t="s">
        <v>1844</v>
      </c>
      <c r="V139" s="18" t="s">
        <v>1845</v>
      </c>
      <c r="W139" s="10" t="s">
        <v>311</v>
      </c>
      <c r="X139" s="10" t="s">
        <v>266</v>
      </c>
      <c r="Z139" s="10" t="s">
        <v>159</v>
      </c>
      <c r="AA139" s="10" t="s">
        <v>267</v>
      </c>
      <c r="AB139" s="10" t="s">
        <v>161</v>
      </c>
      <c r="AC139" s="10" t="s">
        <v>1846</v>
      </c>
      <c r="AD139" s="10">
        <v>7</v>
      </c>
      <c r="AG139" s="14" t="str">
        <f t="shared" si="1"/>
        <v>м. Київ, Київ, вулиця Грушевського, 7</v>
      </c>
      <c r="AH139" s="10" t="str">
        <f t="shared" si="2"/>
        <v/>
      </c>
      <c r="AI139" s="10" t="str">
        <f t="shared" si="3"/>
        <v>м. Київ, місто Київ, вулиця Грушевського, 7</v>
      </c>
      <c r="AJ139" s="10" t="s">
        <v>270</v>
      </c>
      <c r="AL139" s="10" t="s">
        <v>164</v>
      </c>
      <c r="AM139" s="14" t="str">
        <f t="shared" si="4"/>
        <v>2 рік/років, 11 місяць/місяців, 0 день/днів</v>
      </c>
      <c r="AP139" s="10">
        <v>2</v>
      </c>
      <c r="AQ139" s="10">
        <v>11</v>
      </c>
      <c r="AR139" s="10">
        <v>0</v>
      </c>
      <c r="AS139" s="10" t="s">
        <v>165</v>
      </c>
      <c r="BA139" s="10" t="s">
        <v>166</v>
      </c>
      <c r="BB139" s="16">
        <v>522.76</v>
      </c>
      <c r="BC139" s="16">
        <v>124.08</v>
      </c>
      <c r="BD139" s="17">
        <f t="shared" si="5"/>
        <v>0.23735557425969853</v>
      </c>
      <c r="BE139" s="16">
        <f t="shared" si="6"/>
        <v>1.2407999999999999</v>
      </c>
      <c r="BF139" s="10" t="str">
        <f t="shared" si="10"/>
        <v>не потрібна</v>
      </c>
      <c r="BG139" s="10" t="s">
        <v>169</v>
      </c>
      <c r="BH139" s="16">
        <v>59600</v>
      </c>
      <c r="BI139" s="15">
        <v>43769</v>
      </c>
      <c r="BJ139" s="15">
        <v>43818</v>
      </c>
      <c r="BK139" s="15">
        <v>43818</v>
      </c>
      <c r="BL139" s="10" t="s">
        <v>342</v>
      </c>
      <c r="BR139" s="10" t="s">
        <v>193</v>
      </c>
      <c r="BV139" s="10" t="s">
        <v>242</v>
      </c>
      <c r="BY139" s="10" t="s">
        <v>243</v>
      </c>
      <c r="BZ139" s="10" t="s">
        <v>169</v>
      </c>
      <c r="CA139" s="10" t="s">
        <v>1847</v>
      </c>
      <c r="CD139" s="10" t="s">
        <v>165</v>
      </c>
      <c r="CH139" s="20">
        <v>43728</v>
      </c>
      <c r="CI139" s="10" t="s">
        <v>1848</v>
      </c>
      <c r="CJ139" s="10" t="s">
        <v>169</v>
      </c>
      <c r="CM139" s="20">
        <v>43844</v>
      </c>
      <c r="CN139" s="10" t="s">
        <v>1849</v>
      </c>
      <c r="CO139" s="15">
        <v>44063</v>
      </c>
      <c r="CP139" s="10">
        <v>533</v>
      </c>
      <c r="CQ139" s="10" t="s">
        <v>247</v>
      </c>
      <c r="CR139" s="13" t="s">
        <v>1850</v>
      </c>
      <c r="CS139" s="10" t="s">
        <v>169</v>
      </c>
      <c r="CT139" s="10">
        <v>16</v>
      </c>
      <c r="CU139" s="10" t="s">
        <v>273</v>
      </c>
      <c r="CV139" s="10" t="s">
        <v>202</v>
      </c>
      <c r="CW139" s="10" t="s">
        <v>202</v>
      </c>
      <c r="CX139" s="10" t="s">
        <v>172</v>
      </c>
      <c r="CY139" s="10" t="s">
        <v>202</v>
      </c>
      <c r="CZ139" s="10" t="s">
        <v>172</v>
      </c>
      <c r="DA139" s="10" t="s">
        <v>172</v>
      </c>
      <c r="DB139" s="10" t="s">
        <v>172</v>
      </c>
      <c r="DC139" s="10" t="s">
        <v>172</v>
      </c>
      <c r="DD139" s="10" t="s">
        <v>172</v>
      </c>
      <c r="DE139" s="10" t="s">
        <v>172</v>
      </c>
      <c r="DF139" s="10" t="s">
        <v>172</v>
      </c>
      <c r="DG139" s="10" t="s">
        <v>172</v>
      </c>
      <c r="DH139" s="10" t="s">
        <v>172</v>
      </c>
      <c r="DI139" s="10" t="s">
        <v>172</v>
      </c>
      <c r="DJ139" s="10" t="s">
        <v>165</v>
      </c>
      <c r="DT139" s="13" t="s">
        <v>1851</v>
      </c>
      <c r="DU139" s="10" t="s">
        <v>165</v>
      </c>
      <c r="EF139" s="10" t="s">
        <v>165</v>
      </c>
      <c r="EK139" s="10" t="s">
        <v>174</v>
      </c>
    </row>
    <row r="140" spans="1:145" ht="12.75">
      <c r="A140" s="10">
        <v>139</v>
      </c>
      <c r="B140" s="10">
        <v>5138</v>
      </c>
      <c r="D140" s="11">
        <v>44078.571629467595</v>
      </c>
      <c r="E140" s="10" t="s">
        <v>1782</v>
      </c>
      <c r="F140" s="10" t="s">
        <v>1783</v>
      </c>
      <c r="G140" s="10" t="s">
        <v>1784</v>
      </c>
      <c r="H140" s="10" t="s">
        <v>149</v>
      </c>
      <c r="I140" s="10" t="s">
        <v>150</v>
      </c>
      <c r="J140" s="10" t="s">
        <v>177</v>
      </c>
      <c r="K140" s="10" t="s">
        <v>304</v>
      </c>
      <c r="L140" s="10">
        <v>-1</v>
      </c>
      <c r="M140" s="10">
        <v>1662.6</v>
      </c>
      <c r="N140" s="10">
        <v>181.3</v>
      </c>
      <c r="O140" s="10">
        <v>181.3</v>
      </c>
      <c r="Q140" s="10" t="s">
        <v>1852</v>
      </c>
      <c r="R140" s="10" t="s">
        <v>1853</v>
      </c>
      <c r="S140" s="13" t="s">
        <v>1854</v>
      </c>
      <c r="T140" s="10" t="s">
        <v>155</v>
      </c>
      <c r="U140" s="10" t="s">
        <v>1855</v>
      </c>
      <c r="V140" s="10">
        <v>25835792</v>
      </c>
      <c r="W140" s="10" t="s">
        <v>489</v>
      </c>
      <c r="X140" s="10" t="s">
        <v>1789</v>
      </c>
      <c r="Z140" s="10" t="s">
        <v>159</v>
      </c>
      <c r="AA140" s="10" t="s">
        <v>1790</v>
      </c>
      <c r="AB140" s="10" t="s">
        <v>161</v>
      </c>
      <c r="AC140" s="10" t="s">
        <v>1791</v>
      </c>
      <c r="AD140" s="10">
        <v>2</v>
      </c>
      <c r="AG140" s="14" t="str">
        <f t="shared" si="1"/>
        <v>Івано-Франківська обл., Івано-Франківськ, вулиця Гаркуші, 2</v>
      </c>
      <c r="AH140" s="10" t="str">
        <f t="shared" si="2"/>
        <v/>
      </c>
      <c r="AI140" s="10" t="str">
        <f t="shared" si="3"/>
        <v>Івано-Франківська обл., місто Івано-Франківськ, вулиця Гаркуші, 2</v>
      </c>
      <c r="AJ140" s="10" t="s">
        <v>219</v>
      </c>
      <c r="AK140" s="20">
        <v>39127</v>
      </c>
      <c r="AL140" s="10" t="s">
        <v>164</v>
      </c>
      <c r="AM140" s="14" t="str">
        <f t="shared" si="4"/>
        <v>4 рік/років, 11 місяць/місяців, 0 день/днів</v>
      </c>
      <c r="AP140" s="10">
        <v>4</v>
      </c>
      <c r="AQ140" s="10">
        <v>11</v>
      </c>
      <c r="AR140" s="10">
        <v>0</v>
      </c>
      <c r="AS140" s="10" t="s">
        <v>165</v>
      </c>
      <c r="BA140" s="10" t="s">
        <v>166</v>
      </c>
      <c r="BB140" s="16">
        <v>85871.49</v>
      </c>
      <c r="BC140" s="16">
        <v>13237</v>
      </c>
      <c r="BD140" s="17">
        <f t="shared" si="5"/>
        <v>0.15414894978531291</v>
      </c>
      <c r="BE140" s="16">
        <f t="shared" si="6"/>
        <v>132.37</v>
      </c>
      <c r="BF140" s="10" t="str">
        <f t="shared" si="10"/>
        <v>не потрібна</v>
      </c>
      <c r="BG140" s="10" t="s">
        <v>165</v>
      </c>
      <c r="BH140" s="12"/>
      <c r="BI140" s="23"/>
      <c r="BJ140" s="23"/>
      <c r="BK140" s="23"/>
      <c r="BL140" s="10" t="s">
        <v>342</v>
      </c>
      <c r="BR140" s="10" t="s">
        <v>167</v>
      </c>
      <c r="CD140" s="10" t="s">
        <v>165</v>
      </c>
      <c r="CH140" s="20">
        <v>44012</v>
      </c>
      <c r="CI140" s="10">
        <v>29</v>
      </c>
      <c r="CJ140" s="10" t="s">
        <v>495</v>
      </c>
      <c r="CK140" s="13" t="s">
        <v>1856</v>
      </c>
      <c r="CL140" s="13" t="s">
        <v>1857</v>
      </c>
      <c r="CO140" s="15">
        <v>44033</v>
      </c>
      <c r="CP140" s="10">
        <v>161</v>
      </c>
      <c r="CQ140" s="10" t="s">
        <v>322</v>
      </c>
      <c r="CR140" s="13" t="s">
        <v>1858</v>
      </c>
      <c r="CS140" s="10" t="s">
        <v>169</v>
      </c>
      <c r="CT140" s="10">
        <v>40</v>
      </c>
      <c r="CU140" s="10" t="s">
        <v>201</v>
      </c>
      <c r="CV140" s="10" t="s">
        <v>202</v>
      </c>
      <c r="CW140" s="10" t="s">
        <v>202</v>
      </c>
      <c r="CX140" s="10" t="s">
        <v>172</v>
      </c>
      <c r="CY140" s="10" t="s">
        <v>172</v>
      </c>
      <c r="CZ140" s="10" t="s">
        <v>172</v>
      </c>
      <c r="DA140" s="10" t="s">
        <v>172</v>
      </c>
      <c r="DB140" s="10" t="s">
        <v>172</v>
      </c>
      <c r="DC140" s="10" t="s">
        <v>172</v>
      </c>
      <c r="DD140" s="10" t="s">
        <v>172</v>
      </c>
      <c r="DE140" s="10" t="s">
        <v>172</v>
      </c>
      <c r="DF140" s="10" t="s">
        <v>172</v>
      </c>
      <c r="DG140" s="10" t="s">
        <v>172</v>
      </c>
      <c r="DH140" s="10" t="s">
        <v>172</v>
      </c>
      <c r="DI140" s="10" t="s">
        <v>172</v>
      </c>
      <c r="DJ140" s="10" t="s">
        <v>224</v>
      </c>
      <c r="DK140" s="13" t="s">
        <v>1859</v>
      </c>
      <c r="DL140" s="10">
        <v>240315</v>
      </c>
      <c r="DM140" s="10" t="s">
        <v>663</v>
      </c>
      <c r="DN140" s="10">
        <v>108</v>
      </c>
      <c r="DO140" s="10" t="s">
        <v>663</v>
      </c>
      <c r="DP140" s="10" t="s">
        <v>663</v>
      </c>
      <c r="DQ140" s="10" t="s">
        <v>663</v>
      </c>
      <c r="DR140" s="10">
        <v>9633</v>
      </c>
      <c r="DS140" s="10" t="s">
        <v>230</v>
      </c>
      <c r="DU140" s="10" t="s">
        <v>165</v>
      </c>
      <c r="EF140" s="10" t="s">
        <v>204</v>
      </c>
      <c r="EG140" s="13" t="s">
        <v>1860</v>
      </c>
      <c r="EK140" s="10" t="s">
        <v>1488</v>
      </c>
    </row>
    <row r="141" spans="1:145" ht="12.75">
      <c r="A141" s="10">
        <v>140</v>
      </c>
      <c r="B141" s="10">
        <v>5139</v>
      </c>
      <c r="D141" s="11">
        <v>44078.608050393523</v>
      </c>
      <c r="E141" s="10" t="s">
        <v>383</v>
      </c>
      <c r="F141" s="10" t="s">
        <v>384</v>
      </c>
      <c r="G141" s="10" t="s">
        <v>385</v>
      </c>
      <c r="H141" s="10" t="s">
        <v>149</v>
      </c>
      <c r="I141" s="10" t="s">
        <v>150</v>
      </c>
      <c r="J141" s="10" t="s">
        <v>177</v>
      </c>
      <c r="K141" s="10" t="s">
        <v>178</v>
      </c>
      <c r="L141" s="10">
        <v>1</v>
      </c>
      <c r="M141" s="10">
        <v>1053</v>
      </c>
      <c r="N141" s="10">
        <v>7.4</v>
      </c>
      <c r="O141" s="10">
        <v>7.4</v>
      </c>
      <c r="Q141" s="10" t="s">
        <v>1861</v>
      </c>
      <c r="R141" s="10" t="s">
        <v>1862</v>
      </c>
      <c r="S141" s="13" t="s">
        <v>1863</v>
      </c>
      <c r="T141" s="10" t="s">
        <v>880</v>
      </c>
      <c r="U141" s="10" t="s">
        <v>1864</v>
      </c>
      <c r="V141" s="10">
        <v>40112170</v>
      </c>
      <c r="W141" s="10" t="s">
        <v>462</v>
      </c>
      <c r="X141" s="10" t="s">
        <v>391</v>
      </c>
      <c r="Y141" s="10" t="s">
        <v>1865</v>
      </c>
      <c r="Z141" s="10" t="s">
        <v>159</v>
      </c>
      <c r="AA141" s="10" t="s">
        <v>1866</v>
      </c>
      <c r="AB141" s="10" t="s">
        <v>289</v>
      </c>
      <c r="AC141" s="10" t="s">
        <v>1867</v>
      </c>
      <c r="AD141" s="10">
        <v>38</v>
      </c>
      <c r="AG141" s="14" t="str">
        <f t="shared" si="1"/>
        <v>Кіровоградська обл., Олександрія, проспект Будівельників, 38</v>
      </c>
      <c r="AH141" s="10" t="str">
        <f t="shared" si="2"/>
        <v xml:space="preserve">Олександрійський  район, </v>
      </c>
      <c r="AI141" s="10" t="str">
        <f t="shared" si="3"/>
        <v>Кіровоградська обл., Олександрійський  район, місто Олександрія, проспект Будівельників, 38</v>
      </c>
      <c r="AJ141" s="10" t="s">
        <v>163</v>
      </c>
      <c r="AK141" s="20">
        <v>42649</v>
      </c>
      <c r="AL141" s="10">
        <v>5</v>
      </c>
      <c r="AM141" s="14" t="str">
        <f t="shared" si="4"/>
        <v>5 років</v>
      </c>
      <c r="AS141" s="10" t="s">
        <v>165</v>
      </c>
      <c r="BA141" s="10" t="s">
        <v>166</v>
      </c>
      <c r="BB141" s="16">
        <v>2662.67</v>
      </c>
      <c r="BC141" s="16">
        <v>2017.93</v>
      </c>
      <c r="BD141" s="17">
        <f t="shared" si="5"/>
        <v>0.75785959206360531</v>
      </c>
      <c r="BE141" s="16">
        <f t="shared" si="6"/>
        <v>20.179300000000001</v>
      </c>
      <c r="BF141" s="10" t="str">
        <f t="shared" si="10"/>
        <v>не потрібна</v>
      </c>
      <c r="BG141" s="10" t="s">
        <v>165</v>
      </c>
      <c r="BH141" s="12"/>
      <c r="BI141" s="23"/>
      <c r="BJ141" s="23"/>
      <c r="BK141" s="23"/>
      <c r="BL141" s="10" t="s">
        <v>342</v>
      </c>
      <c r="BR141" s="10" t="s">
        <v>193</v>
      </c>
      <c r="BV141" s="10" t="s">
        <v>242</v>
      </c>
      <c r="BY141" s="10" t="s">
        <v>243</v>
      </c>
      <c r="BZ141" s="10" t="s">
        <v>169</v>
      </c>
      <c r="CA141" s="10" t="s">
        <v>1868</v>
      </c>
      <c r="CD141" s="10" t="s">
        <v>165</v>
      </c>
      <c r="CH141" s="20">
        <v>43900</v>
      </c>
      <c r="CI141" s="10" t="s">
        <v>1869</v>
      </c>
      <c r="CJ141" s="10" t="s">
        <v>169</v>
      </c>
      <c r="CM141" s="20">
        <v>43864</v>
      </c>
      <c r="CN141" s="10" t="s">
        <v>1870</v>
      </c>
      <c r="CO141" s="15">
        <v>44074</v>
      </c>
      <c r="CP141" s="10" t="s">
        <v>1871</v>
      </c>
      <c r="CQ141" s="10" t="s">
        <v>199</v>
      </c>
      <c r="CR141" s="13" t="s">
        <v>1872</v>
      </c>
      <c r="CS141" s="10" t="s">
        <v>169</v>
      </c>
      <c r="CT141" s="10">
        <v>18</v>
      </c>
      <c r="CU141" s="10" t="s">
        <v>201</v>
      </c>
      <c r="CV141" s="10" t="s">
        <v>172</v>
      </c>
      <c r="CW141" s="10" t="s">
        <v>172</v>
      </c>
      <c r="CX141" s="10" t="s">
        <v>172</v>
      </c>
      <c r="CY141" s="10" t="s">
        <v>172</v>
      </c>
      <c r="CZ141" s="10" t="s">
        <v>202</v>
      </c>
      <c r="DA141" s="10" t="s">
        <v>172</v>
      </c>
      <c r="DB141" s="10" t="s">
        <v>202</v>
      </c>
      <c r="DC141" s="10" t="s">
        <v>202</v>
      </c>
      <c r="DD141" s="10" t="s">
        <v>172</v>
      </c>
      <c r="DE141" s="10" t="s">
        <v>172</v>
      </c>
      <c r="DF141" s="10" t="s">
        <v>172</v>
      </c>
      <c r="DG141" s="10" t="s">
        <v>172</v>
      </c>
      <c r="DH141" s="10" t="s">
        <v>202</v>
      </c>
      <c r="DI141" s="10" t="s">
        <v>202</v>
      </c>
      <c r="DJ141" s="21" t="s">
        <v>165</v>
      </c>
      <c r="DT141" s="13" t="s">
        <v>1873</v>
      </c>
      <c r="DU141" s="10" t="s">
        <v>165</v>
      </c>
      <c r="EF141" s="10" t="s">
        <v>165</v>
      </c>
      <c r="EK141" s="10" t="s">
        <v>174</v>
      </c>
    </row>
    <row r="142" spans="1:145" ht="12.75">
      <c r="A142" s="10">
        <v>141</v>
      </c>
      <c r="B142" s="10">
        <v>5140</v>
      </c>
      <c r="D142" s="11">
        <v>44081.571303020828</v>
      </c>
      <c r="E142" s="10" t="s">
        <v>257</v>
      </c>
      <c r="F142" s="10" t="s">
        <v>258</v>
      </c>
      <c r="G142" s="10" t="s">
        <v>259</v>
      </c>
      <c r="H142" s="10" t="s">
        <v>149</v>
      </c>
      <c r="I142" s="10" t="s">
        <v>150</v>
      </c>
      <c r="J142" s="10" t="s">
        <v>177</v>
      </c>
      <c r="K142" s="10" t="s">
        <v>178</v>
      </c>
      <c r="L142" s="10">
        <v>1</v>
      </c>
      <c r="M142" s="10">
        <v>3596.2</v>
      </c>
      <c r="N142" s="10">
        <v>3</v>
      </c>
      <c r="O142" s="10">
        <v>3</v>
      </c>
      <c r="Q142" s="10" t="s">
        <v>1874</v>
      </c>
      <c r="R142" s="13" t="s">
        <v>1875</v>
      </c>
      <c r="S142" s="13" t="s">
        <v>1876</v>
      </c>
      <c r="T142" s="10" t="s">
        <v>182</v>
      </c>
      <c r="U142" s="10" t="s">
        <v>1877</v>
      </c>
      <c r="V142" s="18" t="s">
        <v>1878</v>
      </c>
      <c r="W142" s="10" t="s">
        <v>311</v>
      </c>
      <c r="X142" s="10" t="s">
        <v>266</v>
      </c>
      <c r="Z142" s="10" t="s">
        <v>159</v>
      </c>
      <c r="AA142" s="10" t="s">
        <v>267</v>
      </c>
      <c r="AB142" s="10" t="s">
        <v>161</v>
      </c>
      <c r="AC142" s="10" t="s">
        <v>1879</v>
      </c>
      <c r="AD142" s="10">
        <v>6</v>
      </c>
      <c r="AG142" s="14" t="str">
        <f t="shared" si="1"/>
        <v>м. Київ, Київ, вулиця Левандовська, 6</v>
      </c>
      <c r="AH142" s="10" t="str">
        <f t="shared" si="2"/>
        <v/>
      </c>
      <c r="AI142" s="10" t="str">
        <f t="shared" si="3"/>
        <v>м. Київ, місто Київ, вулиця Левандовська, 6</v>
      </c>
      <c r="AJ142" s="10" t="s">
        <v>270</v>
      </c>
      <c r="AL142" s="10">
        <v>5</v>
      </c>
      <c r="AM142" s="14" t="str">
        <f t="shared" si="4"/>
        <v>5 років</v>
      </c>
      <c r="AS142" s="10" t="s">
        <v>165</v>
      </c>
      <c r="BA142" s="10" t="s">
        <v>166</v>
      </c>
      <c r="BB142" s="16">
        <v>1539.21</v>
      </c>
      <c r="BC142" s="16">
        <v>1000.49</v>
      </c>
      <c r="BD142" s="17">
        <f t="shared" si="5"/>
        <v>0.65000227389375065</v>
      </c>
      <c r="BE142" s="16">
        <f t="shared" si="6"/>
        <v>10.004900000000001</v>
      </c>
      <c r="BF142" s="10" t="str">
        <f t="shared" si="10"/>
        <v>не потрібна</v>
      </c>
      <c r="BG142" s="10" t="s">
        <v>169</v>
      </c>
      <c r="BH142" s="16">
        <v>81600</v>
      </c>
      <c r="BI142" s="15">
        <v>43830</v>
      </c>
      <c r="BJ142" s="15">
        <v>43854</v>
      </c>
      <c r="BK142" s="15">
        <v>43854</v>
      </c>
      <c r="BL142" s="10" t="s">
        <v>342</v>
      </c>
      <c r="BR142" s="10" t="s">
        <v>193</v>
      </c>
      <c r="BV142" s="10" t="s">
        <v>242</v>
      </c>
      <c r="BW142" s="10" t="s">
        <v>188</v>
      </c>
      <c r="BY142" s="10" t="s">
        <v>317</v>
      </c>
      <c r="BZ142" s="10" t="s">
        <v>169</v>
      </c>
      <c r="CA142" s="10" t="s">
        <v>1880</v>
      </c>
      <c r="CD142" s="10" t="s">
        <v>165</v>
      </c>
      <c r="CH142" s="20">
        <v>44068</v>
      </c>
      <c r="CI142" s="10" t="s">
        <v>1881</v>
      </c>
      <c r="CJ142" s="10" t="s">
        <v>169</v>
      </c>
      <c r="CM142" s="20">
        <v>43882</v>
      </c>
      <c r="CN142" s="10" t="s">
        <v>1882</v>
      </c>
      <c r="CO142" s="15">
        <v>44063</v>
      </c>
      <c r="CP142" s="10">
        <v>533</v>
      </c>
      <c r="CQ142" s="10" t="s">
        <v>247</v>
      </c>
      <c r="CR142" s="13" t="s">
        <v>1883</v>
      </c>
      <c r="CS142" s="10" t="s">
        <v>169</v>
      </c>
      <c r="CT142" s="10">
        <v>16</v>
      </c>
      <c r="CU142" s="10" t="s">
        <v>273</v>
      </c>
      <c r="CV142" s="10" t="s">
        <v>202</v>
      </c>
      <c r="CW142" s="10" t="s">
        <v>202</v>
      </c>
      <c r="CX142" s="10" t="s">
        <v>172</v>
      </c>
      <c r="CY142" s="10" t="s">
        <v>202</v>
      </c>
      <c r="CZ142" s="10" t="s">
        <v>172</v>
      </c>
      <c r="DA142" s="10" t="s">
        <v>172</v>
      </c>
      <c r="DB142" s="10" t="s">
        <v>172</v>
      </c>
      <c r="DC142" s="10" t="s">
        <v>172</v>
      </c>
      <c r="DD142" s="10" t="s">
        <v>202</v>
      </c>
      <c r="DE142" s="10" t="s">
        <v>172</v>
      </c>
      <c r="DF142" s="10" t="s">
        <v>172</v>
      </c>
      <c r="DG142" s="10" t="s">
        <v>172</v>
      </c>
      <c r="DH142" s="10" t="s">
        <v>172</v>
      </c>
      <c r="DI142" s="10" t="s">
        <v>172</v>
      </c>
      <c r="DJ142" s="21" t="s">
        <v>165</v>
      </c>
      <c r="DT142" s="13" t="s">
        <v>1884</v>
      </c>
      <c r="DU142" s="10" t="s">
        <v>165</v>
      </c>
      <c r="EF142" s="10" t="s">
        <v>165</v>
      </c>
      <c r="EK142" s="10" t="s">
        <v>174</v>
      </c>
    </row>
    <row r="143" spans="1:145" ht="12.75">
      <c r="A143" s="10">
        <v>142</v>
      </c>
      <c r="B143" s="10">
        <v>5141</v>
      </c>
      <c r="D143" s="11">
        <v>44081.578564340278</v>
      </c>
      <c r="E143" s="10" t="s">
        <v>257</v>
      </c>
      <c r="F143" s="10" t="s">
        <v>258</v>
      </c>
      <c r="G143" s="10" t="s">
        <v>259</v>
      </c>
      <c r="H143" s="10" t="s">
        <v>149</v>
      </c>
      <c r="I143" s="10" t="s">
        <v>150</v>
      </c>
      <c r="J143" s="10" t="s">
        <v>177</v>
      </c>
      <c r="K143" s="10" t="s">
        <v>178</v>
      </c>
      <c r="L143" s="10">
        <v>1</v>
      </c>
      <c r="M143" s="10">
        <v>8667.5</v>
      </c>
      <c r="N143" s="10">
        <v>3</v>
      </c>
      <c r="O143" s="10">
        <v>3</v>
      </c>
      <c r="Q143" s="10" t="s">
        <v>1885</v>
      </c>
      <c r="R143" s="10" t="s">
        <v>1886</v>
      </c>
      <c r="S143" s="13" t="s">
        <v>1887</v>
      </c>
      <c r="T143" s="10" t="s">
        <v>182</v>
      </c>
      <c r="U143" s="10" t="s">
        <v>1877</v>
      </c>
      <c r="V143" s="18" t="s">
        <v>1878</v>
      </c>
      <c r="W143" s="10" t="s">
        <v>311</v>
      </c>
      <c r="X143" s="10" t="s">
        <v>266</v>
      </c>
      <c r="Z143" s="10" t="s">
        <v>159</v>
      </c>
      <c r="AA143" s="10" t="s">
        <v>267</v>
      </c>
      <c r="AB143" s="10" t="s">
        <v>289</v>
      </c>
      <c r="AC143" s="10" t="s">
        <v>290</v>
      </c>
      <c r="AD143" s="10">
        <v>4</v>
      </c>
      <c r="AG143" s="14" t="str">
        <f t="shared" si="1"/>
        <v>м. Київ, Київ, проспект Академіка Глушкова, 4</v>
      </c>
      <c r="AH143" s="10" t="str">
        <f t="shared" si="2"/>
        <v/>
      </c>
      <c r="AI143" s="10" t="str">
        <f t="shared" si="3"/>
        <v>м. Київ, місто Київ, проспект Академіка Глушкова, 4</v>
      </c>
      <c r="AJ143" s="10" t="s">
        <v>270</v>
      </c>
      <c r="AL143" s="10">
        <v>5</v>
      </c>
      <c r="AM143" s="14" t="str">
        <f t="shared" si="4"/>
        <v>5 років</v>
      </c>
      <c r="AS143" s="10" t="s">
        <v>165</v>
      </c>
      <c r="BA143" s="10" t="s">
        <v>166</v>
      </c>
      <c r="BB143" s="16">
        <v>1450.05</v>
      </c>
      <c r="BC143" s="16">
        <v>144.83000000000001</v>
      </c>
      <c r="BD143" s="17">
        <f t="shared" si="5"/>
        <v>9.9879314506396338E-2</v>
      </c>
      <c r="BE143" s="16">
        <f t="shared" si="6"/>
        <v>665</v>
      </c>
      <c r="BF143" s="10" t="str">
        <f t="shared" si="10"/>
        <v>потрібна оцінка</v>
      </c>
      <c r="BG143" s="10" t="s">
        <v>169</v>
      </c>
      <c r="BH143" s="16">
        <v>66500</v>
      </c>
      <c r="BI143" s="15">
        <v>43830</v>
      </c>
      <c r="BJ143" s="15">
        <v>43852</v>
      </c>
      <c r="BK143" s="15">
        <v>43852</v>
      </c>
      <c r="BL143" s="10" t="s">
        <v>342</v>
      </c>
      <c r="BR143" s="10" t="s">
        <v>193</v>
      </c>
      <c r="BV143" s="10" t="s">
        <v>242</v>
      </c>
      <c r="BW143" s="10" t="s">
        <v>188</v>
      </c>
      <c r="BY143" s="10" t="s">
        <v>317</v>
      </c>
      <c r="BZ143" s="10" t="s">
        <v>169</v>
      </c>
      <c r="CA143" s="10" t="s">
        <v>1880</v>
      </c>
      <c r="CD143" s="10" t="s">
        <v>165</v>
      </c>
      <c r="CH143" s="20">
        <v>44068</v>
      </c>
      <c r="CI143" s="10" t="s">
        <v>1888</v>
      </c>
      <c r="CJ143" s="10" t="s">
        <v>169</v>
      </c>
      <c r="CM143" s="20">
        <v>43882</v>
      </c>
      <c r="CN143" s="10" t="s">
        <v>1882</v>
      </c>
      <c r="CO143" s="15">
        <v>44063</v>
      </c>
      <c r="CP143" s="10">
        <v>533</v>
      </c>
      <c r="CQ143" s="10" t="s">
        <v>247</v>
      </c>
      <c r="CR143" s="13" t="s">
        <v>1889</v>
      </c>
      <c r="CS143" s="10" t="s">
        <v>169</v>
      </c>
      <c r="CT143" s="10">
        <v>16</v>
      </c>
      <c r="CU143" s="10" t="s">
        <v>273</v>
      </c>
      <c r="CV143" s="10" t="s">
        <v>202</v>
      </c>
      <c r="CW143" s="10" t="s">
        <v>202</v>
      </c>
      <c r="CX143" s="10" t="s">
        <v>172</v>
      </c>
      <c r="CY143" s="10" t="s">
        <v>202</v>
      </c>
      <c r="CZ143" s="10" t="s">
        <v>172</v>
      </c>
      <c r="DA143" s="10" t="s">
        <v>172</v>
      </c>
      <c r="DB143" s="10" t="s">
        <v>172</v>
      </c>
      <c r="DC143" s="10" t="s">
        <v>172</v>
      </c>
      <c r="DD143" s="10" t="s">
        <v>202</v>
      </c>
      <c r="DE143" s="10" t="s">
        <v>172</v>
      </c>
      <c r="DF143" s="10" t="s">
        <v>172</v>
      </c>
      <c r="DG143" s="10" t="s">
        <v>172</v>
      </c>
      <c r="DH143" s="10" t="s">
        <v>172</v>
      </c>
      <c r="DI143" s="10" t="s">
        <v>172</v>
      </c>
      <c r="DJ143" s="21" t="s">
        <v>165</v>
      </c>
      <c r="DT143" s="13" t="s">
        <v>1890</v>
      </c>
      <c r="DU143" s="10" t="s">
        <v>165</v>
      </c>
      <c r="EF143" s="10" t="s">
        <v>165</v>
      </c>
      <c r="EK143" s="10" t="s">
        <v>174</v>
      </c>
    </row>
    <row r="144" spans="1:145" ht="12.75">
      <c r="A144" s="10">
        <v>143</v>
      </c>
      <c r="B144" s="10">
        <v>5142</v>
      </c>
      <c r="D144" s="11">
        <v>44081.577211203708</v>
      </c>
      <c r="E144" s="10" t="s">
        <v>257</v>
      </c>
      <c r="F144" s="10" t="s">
        <v>258</v>
      </c>
      <c r="G144" s="10" t="s">
        <v>259</v>
      </c>
      <c r="H144" s="10" t="s">
        <v>149</v>
      </c>
      <c r="I144" s="10" t="s">
        <v>150</v>
      </c>
      <c r="J144" s="10" t="s">
        <v>177</v>
      </c>
      <c r="K144" s="10" t="s">
        <v>178</v>
      </c>
      <c r="L144" s="10">
        <v>1</v>
      </c>
      <c r="M144" s="10">
        <v>15057.5</v>
      </c>
      <c r="N144" s="10">
        <v>3</v>
      </c>
      <c r="O144" s="10">
        <v>3</v>
      </c>
      <c r="Q144" s="10" t="s">
        <v>1891</v>
      </c>
      <c r="R144" s="10" t="s">
        <v>1892</v>
      </c>
      <c r="S144" s="13" t="s">
        <v>1893</v>
      </c>
      <c r="T144" s="10" t="s">
        <v>182</v>
      </c>
      <c r="U144" s="10" t="s">
        <v>1877</v>
      </c>
      <c r="V144" s="18" t="s">
        <v>1878</v>
      </c>
      <c r="W144" s="10" t="s">
        <v>311</v>
      </c>
      <c r="X144" s="10" t="s">
        <v>266</v>
      </c>
      <c r="Z144" s="10" t="s">
        <v>159</v>
      </c>
      <c r="AA144" s="10" t="s">
        <v>267</v>
      </c>
      <c r="AB144" s="10" t="s">
        <v>289</v>
      </c>
      <c r="AC144" s="10" t="s">
        <v>290</v>
      </c>
      <c r="AD144" s="10">
        <v>2</v>
      </c>
      <c r="AG144" s="14" t="str">
        <f t="shared" si="1"/>
        <v>м. Київ, Київ, проспект Академіка Глушкова, 2</v>
      </c>
      <c r="AH144" s="10" t="str">
        <f t="shared" si="2"/>
        <v/>
      </c>
      <c r="AI144" s="10" t="str">
        <f t="shared" si="3"/>
        <v>м. Київ, місто Київ, проспект Академіка Глушкова, 2</v>
      </c>
      <c r="AJ144" s="10" t="s">
        <v>270</v>
      </c>
      <c r="AL144" s="10">
        <v>5</v>
      </c>
      <c r="AM144" s="14" t="str">
        <f t="shared" si="4"/>
        <v>5 років</v>
      </c>
      <c r="AS144" s="10" t="s">
        <v>165</v>
      </c>
      <c r="BA144" s="10" t="s">
        <v>166</v>
      </c>
      <c r="BB144" s="16">
        <v>1946.55</v>
      </c>
      <c r="BC144" s="16">
        <v>231.91</v>
      </c>
      <c r="BD144" s="17">
        <f t="shared" si="5"/>
        <v>0.11913898949423339</v>
      </c>
      <c r="BE144" s="16">
        <f t="shared" si="6"/>
        <v>2.3191000000000002</v>
      </c>
      <c r="BF144" s="10" t="str">
        <f t="shared" si="10"/>
        <v>не потрібна</v>
      </c>
      <c r="BG144" s="10" t="s">
        <v>169</v>
      </c>
      <c r="BH144" s="16">
        <v>66500</v>
      </c>
      <c r="BI144" s="15">
        <v>43830</v>
      </c>
      <c r="BJ144" s="15">
        <v>43852</v>
      </c>
      <c r="BK144" s="15">
        <v>43852</v>
      </c>
      <c r="BL144" s="10" t="s">
        <v>342</v>
      </c>
      <c r="BR144" s="10" t="s">
        <v>193</v>
      </c>
      <c r="BV144" s="10" t="s">
        <v>242</v>
      </c>
      <c r="BW144" s="10" t="s">
        <v>188</v>
      </c>
      <c r="BY144" s="10" t="s">
        <v>317</v>
      </c>
      <c r="BZ144" s="10" t="s">
        <v>169</v>
      </c>
      <c r="CA144" s="10" t="s">
        <v>1880</v>
      </c>
      <c r="CD144" s="10" t="s">
        <v>165</v>
      </c>
      <c r="CH144" s="20">
        <v>44068</v>
      </c>
      <c r="CI144" s="10" t="s">
        <v>1894</v>
      </c>
      <c r="CJ144" s="10" t="s">
        <v>169</v>
      </c>
      <c r="CM144" s="20">
        <v>43882</v>
      </c>
      <c r="CN144" s="10" t="s">
        <v>1882</v>
      </c>
      <c r="CO144" s="15">
        <v>44063</v>
      </c>
      <c r="CP144" s="10">
        <v>533</v>
      </c>
      <c r="CQ144" s="10" t="s">
        <v>247</v>
      </c>
      <c r="CR144" s="13" t="s">
        <v>1895</v>
      </c>
      <c r="CS144" s="10" t="s">
        <v>169</v>
      </c>
      <c r="CT144" s="10">
        <v>16</v>
      </c>
      <c r="CU144" s="10" t="s">
        <v>273</v>
      </c>
      <c r="CV144" s="10" t="s">
        <v>202</v>
      </c>
      <c r="CW144" s="10" t="s">
        <v>202</v>
      </c>
      <c r="CX144" s="10" t="s">
        <v>172</v>
      </c>
      <c r="CY144" s="10" t="s">
        <v>202</v>
      </c>
      <c r="CZ144" s="10" t="s">
        <v>172</v>
      </c>
      <c r="DA144" s="10" t="s">
        <v>172</v>
      </c>
      <c r="DB144" s="10" t="s">
        <v>172</v>
      </c>
      <c r="DC144" s="10" t="s">
        <v>172</v>
      </c>
      <c r="DD144" s="10" t="s">
        <v>202</v>
      </c>
      <c r="DE144" s="10" t="s">
        <v>172</v>
      </c>
      <c r="DF144" s="10" t="s">
        <v>172</v>
      </c>
      <c r="DG144" s="10" t="s">
        <v>172</v>
      </c>
      <c r="DH144" s="10" t="s">
        <v>172</v>
      </c>
      <c r="DI144" s="10" t="s">
        <v>172</v>
      </c>
      <c r="DJ144" s="21" t="s">
        <v>165</v>
      </c>
      <c r="DT144" s="13" t="s">
        <v>1896</v>
      </c>
      <c r="DU144" s="10" t="s">
        <v>165</v>
      </c>
      <c r="EF144" s="10" t="s">
        <v>165</v>
      </c>
      <c r="EK144" s="10" t="s">
        <v>174</v>
      </c>
    </row>
    <row r="145" spans="1:144" ht="12.75">
      <c r="A145" s="10">
        <v>144</v>
      </c>
      <c r="B145" s="10">
        <v>5143</v>
      </c>
      <c r="D145" s="11">
        <v>44083.493649074073</v>
      </c>
      <c r="E145" s="10" t="s">
        <v>383</v>
      </c>
      <c r="F145" s="10" t="s">
        <v>384</v>
      </c>
      <c r="G145" s="10" t="s">
        <v>385</v>
      </c>
      <c r="H145" s="10" t="s">
        <v>149</v>
      </c>
      <c r="I145" s="10" t="s">
        <v>150</v>
      </c>
      <c r="J145" s="10" t="s">
        <v>177</v>
      </c>
      <c r="K145" s="10" t="s">
        <v>178</v>
      </c>
      <c r="L145" s="10">
        <v>1</v>
      </c>
      <c r="M145" s="10">
        <v>501.8</v>
      </c>
      <c r="N145" s="10">
        <v>148.57</v>
      </c>
      <c r="O145" s="10">
        <v>148.57</v>
      </c>
      <c r="Q145" s="10" t="s">
        <v>1897</v>
      </c>
      <c r="R145" s="10" t="s">
        <v>1898</v>
      </c>
      <c r="S145" s="13" t="s">
        <v>1899</v>
      </c>
      <c r="T145" s="10" t="s">
        <v>212</v>
      </c>
      <c r="U145" s="10" t="s">
        <v>1900</v>
      </c>
      <c r="V145" s="18" t="s">
        <v>1901</v>
      </c>
      <c r="W145" s="10" t="s">
        <v>870</v>
      </c>
      <c r="X145" s="10" t="s">
        <v>391</v>
      </c>
      <c r="Y145" s="10" t="s">
        <v>1902</v>
      </c>
      <c r="Z145" s="10" t="s">
        <v>159</v>
      </c>
      <c r="AA145" s="10" t="s">
        <v>1903</v>
      </c>
      <c r="AB145" s="10" t="s">
        <v>161</v>
      </c>
      <c r="AC145" s="10" t="s">
        <v>1904</v>
      </c>
      <c r="AD145" s="10">
        <v>50</v>
      </c>
      <c r="AG145" s="14" t="str">
        <f t="shared" si="1"/>
        <v>Кіровоградська обл., Кропивницький, вулиця Яновського, 50</v>
      </c>
      <c r="AH145" s="10" t="str">
        <f t="shared" si="2"/>
        <v xml:space="preserve">Фортечний район, </v>
      </c>
      <c r="AI145" s="10" t="str">
        <f t="shared" si="3"/>
        <v>Кіровоградська обл., Фортечний район, місто Кропивницький, вулиця Яновського, 50</v>
      </c>
      <c r="AJ145" s="10" t="s">
        <v>270</v>
      </c>
      <c r="AL145" s="10">
        <v>5</v>
      </c>
      <c r="AM145" s="14" t="str">
        <f t="shared" si="4"/>
        <v>5 років</v>
      </c>
      <c r="AS145" s="10" t="s">
        <v>165</v>
      </c>
      <c r="BA145" s="10" t="s">
        <v>166</v>
      </c>
      <c r="BB145" s="16">
        <v>136820</v>
      </c>
      <c r="BC145" s="16">
        <v>15838</v>
      </c>
      <c r="BD145" s="17">
        <f t="shared" si="5"/>
        <v>0.11575793012717439</v>
      </c>
      <c r="BE145" s="16">
        <f t="shared" si="6"/>
        <v>158.38</v>
      </c>
      <c r="BF145" s="10" t="str">
        <f t="shared" si="10"/>
        <v>не потрібна</v>
      </c>
      <c r="BG145" s="10" t="s">
        <v>165</v>
      </c>
      <c r="BH145" s="12"/>
      <c r="BI145" s="23"/>
      <c r="BJ145" s="23"/>
      <c r="BK145" s="23"/>
      <c r="BL145" s="10" t="s">
        <v>342</v>
      </c>
      <c r="BR145" s="10" t="s">
        <v>193</v>
      </c>
      <c r="BV145" s="10" t="s">
        <v>242</v>
      </c>
      <c r="BY145" s="10" t="s">
        <v>243</v>
      </c>
      <c r="BZ145" s="10" t="s">
        <v>165</v>
      </c>
      <c r="CD145" s="10" t="s">
        <v>165</v>
      </c>
      <c r="CH145" s="20">
        <v>44060</v>
      </c>
      <c r="CI145" s="10" t="s">
        <v>1905</v>
      </c>
      <c r="CJ145" s="10" t="s">
        <v>169</v>
      </c>
      <c r="CM145" s="20">
        <v>44041</v>
      </c>
      <c r="CN145" s="10" t="s">
        <v>1906</v>
      </c>
      <c r="CO145" s="15">
        <v>44081</v>
      </c>
      <c r="CP145" s="10" t="s">
        <v>1907</v>
      </c>
      <c r="CQ145" s="10" t="s">
        <v>322</v>
      </c>
      <c r="CR145" s="13" t="s">
        <v>1908</v>
      </c>
      <c r="CS145" s="10" t="s">
        <v>169</v>
      </c>
      <c r="CT145" s="10">
        <v>0.4</v>
      </c>
      <c r="CU145" s="10" t="s">
        <v>223</v>
      </c>
      <c r="CV145" s="10" t="s">
        <v>202</v>
      </c>
      <c r="CW145" s="10" t="s">
        <v>202</v>
      </c>
      <c r="CX145" s="10" t="s">
        <v>202</v>
      </c>
      <c r="CY145" s="10" t="s">
        <v>172</v>
      </c>
      <c r="CZ145" s="10" t="s">
        <v>172</v>
      </c>
      <c r="DA145" s="10" t="s">
        <v>172</v>
      </c>
      <c r="DB145" s="10" t="s">
        <v>202</v>
      </c>
      <c r="DC145" s="10" t="s">
        <v>172</v>
      </c>
      <c r="DD145" s="10" t="s">
        <v>172</v>
      </c>
      <c r="DE145" s="10" t="s">
        <v>172</v>
      </c>
      <c r="DF145" s="10" t="s">
        <v>172</v>
      </c>
      <c r="DG145" s="10" t="s">
        <v>172</v>
      </c>
      <c r="DH145" s="10" t="s">
        <v>202</v>
      </c>
      <c r="DI145" s="10" t="s">
        <v>172</v>
      </c>
      <c r="DJ145" s="21" t="s">
        <v>165</v>
      </c>
      <c r="DT145" s="13" t="s">
        <v>1909</v>
      </c>
      <c r="DU145" s="10" t="s">
        <v>165</v>
      </c>
      <c r="EF145" s="10" t="s">
        <v>254</v>
      </c>
      <c r="EK145" s="10" t="s">
        <v>174</v>
      </c>
    </row>
    <row r="146" spans="1:144" ht="12.75">
      <c r="A146" s="10">
        <v>145</v>
      </c>
      <c r="B146" s="10">
        <v>5144</v>
      </c>
      <c r="C146" s="10">
        <v>5144</v>
      </c>
      <c r="D146" s="11">
        <v>44113.490395659726</v>
      </c>
      <c r="E146" s="10" t="s">
        <v>482</v>
      </c>
      <c r="F146" s="10" t="s">
        <v>443</v>
      </c>
      <c r="G146" s="10" t="s">
        <v>483</v>
      </c>
      <c r="H146" s="10" t="s">
        <v>149</v>
      </c>
      <c r="I146" s="10" t="s">
        <v>150</v>
      </c>
      <c r="J146" s="10" t="s">
        <v>177</v>
      </c>
      <c r="K146" s="10" t="s">
        <v>178</v>
      </c>
      <c r="L146" s="10">
        <v>1</v>
      </c>
      <c r="M146" s="10">
        <v>440.4</v>
      </c>
      <c r="N146" s="10">
        <v>95.7</v>
      </c>
      <c r="O146" s="10">
        <v>95.7</v>
      </c>
      <c r="Q146" s="10" t="s">
        <v>1910</v>
      </c>
      <c r="R146" s="10" t="s">
        <v>1911</v>
      </c>
      <c r="S146" s="13" t="s">
        <v>1912</v>
      </c>
      <c r="T146" s="10" t="s">
        <v>182</v>
      </c>
      <c r="U146" s="10" t="s">
        <v>1913</v>
      </c>
      <c r="V146" s="18" t="s">
        <v>1914</v>
      </c>
      <c r="W146" s="10" t="s">
        <v>1915</v>
      </c>
      <c r="X146" s="10" t="s">
        <v>490</v>
      </c>
      <c r="Y146" s="10" t="s">
        <v>1916</v>
      </c>
      <c r="Z146" s="10" t="s">
        <v>159</v>
      </c>
      <c r="AA146" s="10" t="s">
        <v>1917</v>
      </c>
      <c r="AB146" s="10" t="s">
        <v>161</v>
      </c>
      <c r="AC146" s="10" t="s">
        <v>1918</v>
      </c>
      <c r="AD146" s="10">
        <v>17</v>
      </c>
      <c r="AG146" s="14" t="str">
        <f t="shared" si="1"/>
        <v>Черкаська обл., Жашків, вулиця Захисників України, 17</v>
      </c>
      <c r="AH146" s="10" t="str">
        <f t="shared" si="2"/>
        <v xml:space="preserve">Жашківський район, </v>
      </c>
      <c r="AI146" s="10" t="str">
        <f t="shared" si="3"/>
        <v>Черкаська обл., Жашківський район, місто Жашків, вулиця Захисників України, 17</v>
      </c>
      <c r="AJ146" s="10" t="s">
        <v>270</v>
      </c>
      <c r="AL146" s="10">
        <v>5</v>
      </c>
      <c r="AM146" s="14" t="str">
        <f t="shared" si="4"/>
        <v>5 років</v>
      </c>
      <c r="AS146" s="10" t="s">
        <v>165</v>
      </c>
      <c r="BA146" s="10" t="s">
        <v>166</v>
      </c>
      <c r="BB146" s="10">
        <v>270353</v>
      </c>
      <c r="BC146" s="10">
        <v>222885</v>
      </c>
      <c r="BD146" s="17">
        <f t="shared" si="5"/>
        <v>0.82442214438160477</v>
      </c>
      <c r="BE146" s="16">
        <f t="shared" si="6"/>
        <v>2228.85</v>
      </c>
      <c r="BF146" s="10" t="str">
        <f t="shared" si="10"/>
        <v>не потрібна</v>
      </c>
      <c r="BG146" s="10" t="s">
        <v>165</v>
      </c>
      <c r="BH146" s="12"/>
      <c r="BI146" s="23"/>
      <c r="BJ146" s="23"/>
      <c r="BK146" s="23"/>
      <c r="BL146" s="10" t="s">
        <v>188</v>
      </c>
      <c r="BM146" s="10" t="s">
        <v>292</v>
      </c>
      <c r="BN146" s="13" t="s">
        <v>1919</v>
      </c>
      <c r="BO146" s="13" t="s">
        <v>1920</v>
      </c>
      <c r="BP146" s="10" t="s">
        <v>192</v>
      </c>
      <c r="BR146" s="10" t="s">
        <v>193</v>
      </c>
      <c r="BV146" s="10" t="s">
        <v>194</v>
      </c>
      <c r="BY146" s="10" t="s">
        <v>243</v>
      </c>
      <c r="BZ146" s="10" t="s">
        <v>169</v>
      </c>
      <c r="CA146" s="10" t="s">
        <v>1921</v>
      </c>
      <c r="CB146" s="10" t="s">
        <v>1922</v>
      </c>
      <c r="CD146" s="10" t="s">
        <v>165</v>
      </c>
      <c r="CH146" s="20">
        <v>43999</v>
      </c>
      <c r="CI146" s="10">
        <v>133</v>
      </c>
      <c r="CJ146" s="10" t="s">
        <v>169</v>
      </c>
      <c r="CM146" s="20">
        <v>44001</v>
      </c>
      <c r="CN146" s="10" t="s">
        <v>1923</v>
      </c>
      <c r="CO146" s="20">
        <v>44014</v>
      </c>
      <c r="CP146" s="10" t="s">
        <v>1924</v>
      </c>
      <c r="CQ146" s="10" t="s">
        <v>322</v>
      </c>
      <c r="CR146" s="13" t="s">
        <v>1925</v>
      </c>
      <c r="CS146" s="10" t="s">
        <v>169</v>
      </c>
      <c r="CT146" s="10">
        <v>150</v>
      </c>
      <c r="CU146" s="10" t="s">
        <v>223</v>
      </c>
      <c r="CV146" s="10" t="s">
        <v>202</v>
      </c>
      <c r="CW146" s="10" t="s">
        <v>202</v>
      </c>
      <c r="CX146" s="10" t="s">
        <v>172</v>
      </c>
      <c r="CY146" s="10" t="s">
        <v>202</v>
      </c>
      <c r="CZ146" s="10" t="s">
        <v>172</v>
      </c>
      <c r="DA146" s="10" t="s">
        <v>172</v>
      </c>
      <c r="DB146" s="10" t="s">
        <v>202</v>
      </c>
      <c r="DC146" s="10" t="s">
        <v>202</v>
      </c>
      <c r="DD146" s="10" t="s">
        <v>202</v>
      </c>
      <c r="DE146" s="10" t="s">
        <v>202</v>
      </c>
      <c r="DF146" s="10" t="s">
        <v>202</v>
      </c>
      <c r="DG146" s="10" t="s">
        <v>172</v>
      </c>
      <c r="DH146" s="10" t="s">
        <v>172</v>
      </c>
      <c r="DI146" s="10" t="s">
        <v>202</v>
      </c>
      <c r="DJ146" s="10" t="s">
        <v>224</v>
      </c>
      <c r="DL146" s="10" t="s">
        <v>1926</v>
      </c>
      <c r="DM146" s="10" t="s">
        <v>1927</v>
      </c>
      <c r="DN146" s="10" t="s">
        <v>1928</v>
      </c>
      <c r="DO146" s="10" t="s">
        <v>663</v>
      </c>
      <c r="DP146" s="10" t="s">
        <v>663</v>
      </c>
      <c r="DQ146" s="10" t="s">
        <v>663</v>
      </c>
      <c r="DR146" s="10" t="s">
        <v>1928</v>
      </c>
      <c r="DS146" s="10" t="s">
        <v>230</v>
      </c>
      <c r="DU146" s="10" t="s">
        <v>165</v>
      </c>
      <c r="EF146" s="10" t="s">
        <v>204</v>
      </c>
      <c r="EG146" s="13" t="s">
        <v>1929</v>
      </c>
      <c r="EH146" s="10" t="s">
        <v>255</v>
      </c>
      <c r="EK146" s="10" t="s">
        <v>174</v>
      </c>
      <c r="EN146" s="10" t="s">
        <v>169</v>
      </c>
    </row>
    <row r="147" spans="1:144" ht="12.75">
      <c r="A147" s="10">
        <v>146</v>
      </c>
      <c r="B147" s="10">
        <v>5145</v>
      </c>
      <c r="C147" s="10">
        <v>5145</v>
      </c>
      <c r="D147" s="11">
        <v>44113.501315787042</v>
      </c>
      <c r="E147" s="10" t="s">
        <v>482</v>
      </c>
      <c r="F147" s="10" t="s">
        <v>443</v>
      </c>
      <c r="G147" s="10" t="s">
        <v>483</v>
      </c>
      <c r="H147" s="10" t="s">
        <v>149</v>
      </c>
      <c r="I147" s="10" t="s">
        <v>150</v>
      </c>
      <c r="J147" s="10" t="s">
        <v>177</v>
      </c>
      <c r="K147" s="10" t="s">
        <v>178</v>
      </c>
      <c r="L147" s="10">
        <v>2</v>
      </c>
      <c r="M147" s="10">
        <v>440.4</v>
      </c>
      <c r="N147" s="10">
        <v>10.3</v>
      </c>
      <c r="O147" s="10">
        <v>10.1</v>
      </c>
      <c r="Q147" s="10" t="s">
        <v>1930</v>
      </c>
      <c r="R147" s="13" t="s">
        <v>1931</v>
      </c>
      <c r="S147" s="13" t="s">
        <v>1932</v>
      </c>
      <c r="T147" s="10" t="s">
        <v>182</v>
      </c>
      <c r="U147" s="10" t="s">
        <v>1913</v>
      </c>
      <c r="V147" s="18" t="s">
        <v>1914</v>
      </c>
      <c r="W147" s="10" t="s">
        <v>1915</v>
      </c>
      <c r="X147" s="10" t="s">
        <v>490</v>
      </c>
      <c r="Y147" s="10" t="s">
        <v>1916</v>
      </c>
      <c r="Z147" s="10" t="s">
        <v>159</v>
      </c>
      <c r="AA147" s="10" t="s">
        <v>1917</v>
      </c>
      <c r="AB147" s="10" t="s">
        <v>161</v>
      </c>
      <c r="AC147" s="10" t="s">
        <v>1918</v>
      </c>
      <c r="AD147" s="10">
        <v>17</v>
      </c>
      <c r="AG147" s="14" t="str">
        <f t="shared" si="1"/>
        <v>Черкаська обл., Жашків, вулиця Захисників України, 17</v>
      </c>
      <c r="AH147" s="10" t="str">
        <f t="shared" si="2"/>
        <v xml:space="preserve">Жашківський район, </v>
      </c>
      <c r="AI147" s="10" t="str">
        <f t="shared" si="3"/>
        <v>Черкаська обл., Жашківський район, місто Жашків, вулиця Захисників України, 17</v>
      </c>
      <c r="AJ147" s="10" t="s">
        <v>270</v>
      </c>
      <c r="AL147" s="10">
        <v>5</v>
      </c>
      <c r="AM147" s="14" t="str">
        <f t="shared" si="4"/>
        <v>5 років</v>
      </c>
      <c r="AS147" s="10" t="s">
        <v>165</v>
      </c>
      <c r="BA147" s="10" t="s">
        <v>166</v>
      </c>
      <c r="BB147" s="10">
        <v>28021</v>
      </c>
      <c r="BC147" s="10">
        <v>23098</v>
      </c>
      <c r="BD147" s="17">
        <f t="shared" si="5"/>
        <v>0.82431033867456549</v>
      </c>
      <c r="BE147" s="16">
        <f t="shared" si="6"/>
        <v>230.98000000000002</v>
      </c>
      <c r="BF147" s="10" t="str">
        <f t="shared" si="10"/>
        <v>не потрібна</v>
      </c>
      <c r="BG147" s="10" t="s">
        <v>165</v>
      </c>
      <c r="BH147" s="12"/>
      <c r="BI147" s="23"/>
      <c r="BJ147" s="23"/>
      <c r="BK147" s="23"/>
      <c r="BL147" s="10" t="s">
        <v>188</v>
      </c>
      <c r="BM147" s="10" t="s">
        <v>292</v>
      </c>
      <c r="BN147" s="13" t="s">
        <v>1933</v>
      </c>
      <c r="BO147" s="13" t="s">
        <v>1934</v>
      </c>
      <c r="BP147" s="10" t="s">
        <v>192</v>
      </c>
      <c r="BR147" s="10" t="s">
        <v>193</v>
      </c>
      <c r="BV147" s="10" t="s">
        <v>194</v>
      </c>
      <c r="BY147" s="10" t="s">
        <v>243</v>
      </c>
      <c r="BZ147" s="10" t="s">
        <v>169</v>
      </c>
      <c r="CA147" s="21" t="s">
        <v>1935</v>
      </c>
      <c r="CB147" s="10" t="s">
        <v>1922</v>
      </c>
      <c r="CD147" s="10" t="s">
        <v>165</v>
      </c>
      <c r="CH147" s="20">
        <v>43893</v>
      </c>
      <c r="CI147" s="10">
        <v>57</v>
      </c>
      <c r="CJ147" s="10" t="s">
        <v>169</v>
      </c>
      <c r="CM147" s="20">
        <v>43859</v>
      </c>
      <c r="CN147" s="10" t="s">
        <v>1936</v>
      </c>
      <c r="CO147" s="20">
        <v>43901</v>
      </c>
      <c r="CP147" s="10" t="s">
        <v>1937</v>
      </c>
      <c r="CQ147" s="10" t="s">
        <v>322</v>
      </c>
      <c r="CR147" s="13" t="s">
        <v>1938</v>
      </c>
      <c r="CS147" s="10" t="s">
        <v>169</v>
      </c>
      <c r="CT147" s="10">
        <v>150</v>
      </c>
      <c r="CU147" s="10" t="s">
        <v>223</v>
      </c>
      <c r="CV147" s="10" t="s">
        <v>172</v>
      </c>
      <c r="CW147" s="10" t="s">
        <v>172</v>
      </c>
      <c r="CX147" s="10" t="s">
        <v>172</v>
      </c>
      <c r="CY147" s="10" t="s">
        <v>202</v>
      </c>
      <c r="CZ147" s="10" t="s">
        <v>172</v>
      </c>
      <c r="DA147" s="10" t="s">
        <v>172</v>
      </c>
      <c r="DB147" s="10" t="s">
        <v>202</v>
      </c>
      <c r="DC147" s="10" t="s">
        <v>172</v>
      </c>
      <c r="DD147" s="10" t="s">
        <v>202</v>
      </c>
      <c r="DE147" s="10" t="s">
        <v>172</v>
      </c>
      <c r="DF147" s="10" t="s">
        <v>202</v>
      </c>
      <c r="DG147" s="10" t="s">
        <v>172</v>
      </c>
      <c r="DH147" s="10" t="s">
        <v>172</v>
      </c>
      <c r="DI147" s="10" t="s">
        <v>172</v>
      </c>
      <c r="DJ147" s="10" t="s">
        <v>224</v>
      </c>
      <c r="DL147" s="10" t="s">
        <v>1926</v>
      </c>
      <c r="DM147" s="10" t="s">
        <v>1927</v>
      </c>
      <c r="DN147" s="10" t="s">
        <v>1928</v>
      </c>
      <c r="DO147" s="10" t="s">
        <v>663</v>
      </c>
      <c r="DP147" s="10" t="s">
        <v>663</v>
      </c>
      <c r="DQ147" s="10" t="s">
        <v>663</v>
      </c>
      <c r="DR147" s="10" t="s">
        <v>1928</v>
      </c>
      <c r="DS147" s="10" t="s">
        <v>230</v>
      </c>
      <c r="DU147" s="10" t="s">
        <v>165</v>
      </c>
      <c r="EF147" s="10" t="s">
        <v>204</v>
      </c>
      <c r="EG147" s="13" t="s">
        <v>1939</v>
      </c>
      <c r="EH147" s="10" t="s">
        <v>255</v>
      </c>
      <c r="EK147" s="10" t="s">
        <v>174</v>
      </c>
      <c r="EN147" s="10" t="s">
        <v>169</v>
      </c>
    </row>
    <row r="148" spans="1:144" ht="12.75">
      <c r="A148" s="10">
        <v>147</v>
      </c>
      <c r="B148" s="10">
        <v>5146</v>
      </c>
      <c r="D148" s="11">
        <v>44084.680857997686</v>
      </c>
      <c r="E148" s="10" t="s">
        <v>482</v>
      </c>
      <c r="F148" s="10" t="s">
        <v>443</v>
      </c>
      <c r="G148" s="10" t="s">
        <v>483</v>
      </c>
      <c r="H148" s="10" t="s">
        <v>149</v>
      </c>
      <c r="I148" s="10" t="s">
        <v>150</v>
      </c>
      <c r="J148" s="10" t="s">
        <v>177</v>
      </c>
      <c r="K148" s="10" t="s">
        <v>178</v>
      </c>
      <c r="L148" s="10">
        <v>3</v>
      </c>
      <c r="M148" s="10">
        <v>10865.9</v>
      </c>
      <c r="N148" s="10">
        <v>4</v>
      </c>
      <c r="O148" s="10">
        <v>4</v>
      </c>
      <c r="Q148" s="10" t="s">
        <v>1940</v>
      </c>
      <c r="R148" s="10" t="s">
        <v>1941</v>
      </c>
      <c r="S148" s="13" t="s">
        <v>1942</v>
      </c>
      <c r="T148" s="10" t="s">
        <v>182</v>
      </c>
      <c r="U148" s="10" t="s">
        <v>1943</v>
      </c>
      <c r="V148" s="10">
        <v>34716922</v>
      </c>
      <c r="W148" s="10" t="s">
        <v>311</v>
      </c>
      <c r="X148" s="10" t="s">
        <v>490</v>
      </c>
      <c r="Z148" s="10" t="s">
        <v>159</v>
      </c>
      <c r="AA148" s="10" t="s">
        <v>491</v>
      </c>
      <c r="AB148" s="10" t="s">
        <v>161</v>
      </c>
      <c r="AC148" s="10" t="s">
        <v>1944</v>
      </c>
      <c r="AD148" s="31">
        <v>17191</v>
      </c>
      <c r="AG148" s="14" t="str">
        <f t="shared" si="1"/>
        <v>Черкаська обл., Черкаси, вулиця Чіковані,17; Самійла Кішки,191, 17191</v>
      </c>
      <c r="AH148" s="10" t="str">
        <f t="shared" si="2"/>
        <v/>
      </c>
      <c r="AI148" s="10" t="str">
        <f t="shared" si="3"/>
        <v>Черкаська обл., місто Черкаси, вулиця Чіковані,17; Самійла Кішки,191, 17191</v>
      </c>
      <c r="AJ148" s="10" t="s">
        <v>163</v>
      </c>
      <c r="AK148" s="20">
        <v>39539</v>
      </c>
      <c r="AL148" s="10" t="s">
        <v>164</v>
      </c>
      <c r="AM148" s="14" t="str">
        <f t="shared" si="4"/>
        <v>2 рік/років, 0 місяць/місяців, 364 день/днів</v>
      </c>
      <c r="AP148" s="10">
        <v>2</v>
      </c>
      <c r="AQ148" s="10">
        <v>0</v>
      </c>
      <c r="AR148" s="10">
        <v>364</v>
      </c>
      <c r="AS148" s="10" t="s">
        <v>165</v>
      </c>
      <c r="BA148" s="10" t="s">
        <v>166</v>
      </c>
      <c r="BB148" s="16">
        <v>10000.44</v>
      </c>
      <c r="BC148" s="16">
        <v>8341.74</v>
      </c>
      <c r="BD148" s="17">
        <f t="shared" si="5"/>
        <v>0.83413729795888969</v>
      </c>
      <c r="BE148" s="16">
        <f t="shared" si="6"/>
        <v>83.417400000000001</v>
      </c>
      <c r="BF148" s="10" t="str">
        <f t="shared" si="10"/>
        <v>не потрібна</v>
      </c>
      <c r="BG148" s="10" t="s">
        <v>165</v>
      </c>
      <c r="BH148" s="12"/>
      <c r="BI148" s="23"/>
      <c r="BJ148" s="23"/>
      <c r="BK148" s="23"/>
      <c r="BL148" s="10" t="s">
        <v>342</v>
      </c>
      <c r="BR148" s="10" t="s">
        <v>193</v>
      </c>
      <c r="BV148" s="10" t="s">
        <v>242</v>
      </c>
      <c r="BW148" s="10" t="s">
        <v>188</v>
      </c>
      <c r="BY148" s="10" t="s">
        <v>317</v>
      </c>
      <c r="BZ148" s="10" t="s">
        <v>169</v>
      </c>
      <c r="CA148" s="10" t="s">
        <v>1945</v>
      </c>
      <c r="CD148" s="10" t="s">
        <v>165</v>
      </c>
      <c r="CH148" s="20">
        <v>43895</v>
      </c>
      <c r="CI148" s="10" t="s">
        <v>1946</v>
      </c>
      <c r="CJ148" s="10" t="s">
        <v>169</v>
      </c>
      <c r="CM148" s="20">
        <v>43847</v>
      </c>
      <c r="CN148" s="10" t="s">
        <v>1947</v>
      </c>
      <c r="CO148" s="15">
        <v>43902</v>
      </c>
      <c r="CP148" s="10" t="s">
        <v>1948</v>
      </c>
      <c r="CQ148" s="10" t="s">
        <v>247</v>
      </c>
      <c r="CR148" s="13" t="s">
        <v>1949</v>
      </c>
      <c r="CS148" s="10" t="s">
        <v>169</v>
      </c>
      <c r="CT148" s="10">
        <v>45</v>
      </c>
      <c r="CU148" s="10" t="s">
        <v>201</v>
      </c>
      <c r="CV148" s="10" t="s">
        <v>202</v>
      </c>
      <c r="CW148" s="10" t="s">
        <v>202</v>
      </c>
      <c r="CX148" s="10" t="s">
        <v>172</v>
      </c>
      <c r="CY148" s="10" t="s">
        <v>202</v>
      </c>
      <c r="CZ148" s="10" t="s">
        <v>172</v>
      </c>
      <c r="DA148" s="10" t="s">
        <v>202</v>
      </c>
      <c r="DB148" s="10" t="s">
        <v>202</v>
      </c>
      <c r="DC148" s="10" t="s">
        <v>172</v>
      </c>
      <c r="DD148" s="10" t="s">
        <v>172</v>
      </c>
      <c r="DE148" s="10" t="s">
        <v>172</v>
      </c>
      <c r="DF148" s="10" t="s">
        <v>172</v>
      </c>
      <c r="DG148" s="10" t="s">
        <v>172</v>
      </c>
      <c r="DH148" s="10" t="s">
        <v>202</v>
      </c>
      <c r="DI148" s="10" t="s">
        <v>202</v>
      </c>
      <c r="DJ148" s="10" t="s">
        <v>224</v>
      </c>
      <c r="DK148" s="13" t="s">
        <v>1950</v>
      </c>
      <c r="DL148" s="10" t="s">
        <v>1951</v>
      </c>
      <c r="DM148" s="10" t="s">
        <v>1952</v>
      </c>
      <c r="DN148" s="10" t="s">
        <v>1953</v>
      </c>
      <c r="DO148" s="10" t="s">
        <v>1952</v>
      </c>
      <c r="DP148" s="10" t="s">
        <v>663</v>
      </c>
      <c r="DQ148" s="10" t="s">
        <v>663</v>
      </c>
      <c r="DR148" s="10" t="s">
        <v>1954</v>
      </c>
      <c r="DS148" s="10" t="s">
        <v>230</v>
      </c>
      <c r="DU148" s="10" t="s">
        <v>165</v>
      </c>
      <c r="EF148" s="10" t="s">
        <v>254</v>
      </c>
      <c r="EK148" s="10" t="s">
        <v>174</v>
      </c>
    </row>
    <row r="149" spans="1:144" ht="12.75">
      <c r="A149" s="10">
        <v>148</v>
      </c>
      <c r="B149" s="10">
        <v>5147</v>
      </c>
      <c r="D149" s="11">
        <v>44084.708578055557</v>
      </c>
      <c r="E149" s="10" t="s">
        <v>482</v>
      </c>
      <c r="F149" s="10" t="s">
        <v>443</v>
      </c>
      <c r="G149" s="10" t="s">
        <v>483</v>
      </c>
      <c r="H149" s="10" t="s">
        <v>149</v>
      </c>
      <c r="I149" s="10" t="s">
        <v>150</v>
      </c>
      <c r="J149" s="10" t="s">
        <v>177</v>
      </c>
      <c r="K149" s="10" t="s">
        <v>409</v>
      </c>
      <c r="L149" s="10">
        <v>4</v>
      </c>
      <c r="M149" s="10">
        <v>5011.1000000000004</v>
      </c>
      <c r="N149" s="10">
        <v>30</v>
      </c>
      <c r="O149" s="10">
        <v>30</v>
      </c>
      <c r="Q149" s="10" t="s">
        <v>1955</v>
      </c>
      <c r="R149" s="13" t="s">
        <v>1956</v>
      </c>
      <c r="S149" s="13" t="s">
        <v>1957</v>
      </c>
      <c r="T149" s="10" t="s">
        <v>182</v>
      </c>
      <c r="U149" s="10" t="s">
        <v>1943</v>
      </c>
      <c r="V149" s="10">
        <v>34716922</v>
      </c>
      <c r="W149" s="10" t="s">
        <v>311</v>
      </c>
      <c r="X149" s="10" t="s">
        <v>490</v>
      </c>
      <c r="Z149" s="10" t="s">
        <v>159</v>
      </c>
      <c r="AA149" s="10" t="s">
        <v>491</v>
      </c>
      <c r="AB149" s="10" t="s">
        <v>161</v>
      </c>
      <c r="AC149" s="10" t="s">
        <v>1958</v>
      </c>
      <c r="AD149" s="10">
        <v>191</v>
      </c>
      <c r="AG149" s="14" t="str">
        <f t="shared" si="1"/>
        <v>Черкаська обл., Черкаси, вулиця Самійла Кішки, 191</v>
      </c>
      <c r="AH149" s="10" t="str">
        <f t="shared" si="2"/>
        <v/>
      </c>
      <c r="AI149" s="10" t="str">
        <f t="shared" si="3"/>
        <v>Черкаська обл., місто Черкаси, вулиця Самійла Кішки, 191</v>
      </c>
      <c r="AJ149" s="10" t="s">
        <v>163</v>
      </c>
      <c r="AK149" s="20">
        <v>39539</v>
      </c>
      <c r="AL149" s="10" t="s">
        <v>164</v>
      </c>
      <c r="AM149" s="14" t="str">
        <f t="shared" si="4"/>
        <v>2 рік/років, 0 місяць/місяців, 364 день/днів</v>
      </c>
      <c r="AP149" s="10">
        <v>2</v>
      </c>
      <c r="AQ149" s="10">
        <v>0</v>
      </c>
      <c r="AR149" s="10">
        <v>364</v>
      </c>
      <c r="AS149" s="10" t="s">
        <v>165</v>
      </c>
      <c r="BA149" s="10" t="s">
        <v>166</v>
      </c>
      <c r="BB149" s="16">
        <v>67366.36</v>
      </c>
      <c r="BC149" s="16">
        <v>57376.23</v>
      </c>
      <c r="BD149" s="17">
        <f t="shared" si="5"/>
        <v>0.85170447089615653</v>
      </c>
      <c r="BE149" s="16">
        <f t="shared" si="6"/>
        <v>573.7623000000001</v>
      </c>
      <c r="BF149" s="10" t="str">
        <f t="shared" si="10"/>
        <v>не потрібна</v>
      </c>
      <c r="BG149" s="10" t="s">
        <v>165</v>
      </c>
      <c r="BH149" s="12"/>
      <c r="BI149" s="23"/>
      <c r="BJ149" s="23"/>
      <c r="BK149" s="23"/>
      <c r="BL149" s="10" t="s">
        <v>342</v>
      </c>
      <c r="BR149" s="10" t="s">
        <v>193</v>
      </c>
      <c r="BV149" s="10" t="s">
        <v>242</v>
      </c>
      <c r="BW149" s="10" t="s">
        <v>188</v>
      </c>
      <c r="BY149" s="10" t="s">
        <v>317</v>
      </c>
      <c r="BZ149" s="10" t="s">
        <v>169</v>
      </c>
      <c r="CA149" s="10" t="s">
        <v>1959</v>
      </c>
      <c r="CD149" s="10" t="s">
        <v>165</v>
      </c>
      <c r="CH149" s="20">
        <v>43895</v>
      </c>
      <c r="CI149" s="10" t="s">
        <v>1960</v>
      </c>
      <c r="CJ149" s="10" t="s">
        <v>169</v>
      </c>
      <c r="CM149" s="20">
        <v>43857</v>
      </c>
      <c r="CN149" s="10" t="s">
        <v>1300</v>
      </c>
      <c r="CO149" s="15">
        <v>43902</v>
      </c>
      <c r="CP149" s="10" t="s">
        <v>1948</v>
      </c>
      <c r="CQ149" s="10" t="s">
        <v>247</v>
      </c>
      <c r="CR149" s="13" t="s">
        <v>1961</v>
      </c>
      <c r="CS149" s="10" t="s">
        <v>169</v>
      </c>
      <c r="CT149" s="10">
        <v>40</v>
      </c>
      <c r="CU149" s="10" t="s">
        <v>201</v>
      </c>
      <c r="CV149" s="10" t="s">
        <v>202</v>
      </c>
      <c r="CW149" s="10" t="s">
        <v>202</v>
      </c>
      <c r="CX149" s="10" t="s">
        <v>172</v>
      </c>
      <c r="CY149" s="10" t="s">
        <v>202</v>
      </c>
      <c r="CZ149" s="10" t="s">
        <v>172</v>
      </c>
      <c r="DA149" s="10" t="s">
        <v>202</v>
      </c>
      <c r="DB149" s="10" t="s">
        <v>202</v>
      </c>
      <c r="DC149" s="10" t="s">
        <v>172</v>
      </c>
      <c r="DD149" s="10" t="s">
        <v>172</v>
      </c>
      <c r="DE149" s="10" t="s">
        <v>172</v>
      </c>
      <c r="DF149" s="10" t="s">
        <v>172</v>
      </c>
      <c r="DG149" s="10" t="s">
        <v>172</v>
      </c>
      <c r="DH149" s="10" t="s">
        <v>202</v>
      </c>
      <c r="DI149" s="10" t="s">
        <v>202</v>
      </c>
      <c r="DJ149" s="10" t="s">
        <v>224</v>
      </c>
      <c r="DK149" s="13" t="s">
        <v>1962</v>
      </c>
      <c r="DL149" s="10" t="s">
        <v>1963</v>
      </c>
      <c r="DM149" s="10" t="s">
        <v>1964</v>
      </c>
      <c r="DN149" s="10" t="s">
        <v>1965</v>
      </c>
      <c r="DO149" s="10" t="s">
        <v>1964</v>
      </c>
      <c r="DP149" s="10" t="s">
        <v>663</v>
      </c>
      <c r="DQ149" s="10" t="s">
        <v>663</v>
      </c>
      <c r="DR149" s="10" t="s">
        <v>1966</v>
      </c>
      <c r="DS149" s="10" t="s">
        <v>230</v>
      </c>
      <c r="DU149" s="10" t="s">
        <v>165</v>
      </c>
      <c r="EF149" s="10" t="s">
        <v>254</v>
      </c>
      <c r="EK149" s="10" t="s">
        <v>174</v>
      </c>
    </row>
    <row r="150" spans="1:144" ht="12.75">
      <c r="A150" s="10">
        <v>149</v>
      </c>
      <c r="B150" s="10">
        <v>5148</v>
      </c>
      <c r="D150" s="11">
        <v>44085.493361562505</v>
      </c>
      <c r="E150" s="10" t="s">
        <v>482</v>
      </c>
      <c r="F150" s="10" t="s">
        <v>443</v>
      </c>
      <c r="G150" s="10" t="s">
        <v>483</v>
      </c>
      <c r="H150" s="10" t="s">
        <v>149</v>
      </c>
      <c r="I150" s="10" t="s">
        <v>150</v>
      </c>
      <c r="J150" s="10" t="s">
        <v>177</v>
      </c>
      <c r="K150" s="10" t="s">
        <v>178</v>
      </c>
      <c r="L150" s="10">
        <v>1</v>
      </c>
      <c r="M150" s="10">
        <v>1473.5</v>
      </c>
      <c r="N150" s="10">
        <v>3</v>
      </c>
      <c r="O150" s="10">
        <v>3</v>
      </c>
      <c r="Q150" s="10" t="s">
        <v>1967</v>
      </c>
      <c r="R150" s="10" t="s">
        <v>1968</v>
      </c>
      <c r="S150" s="13" t="s">
        <v>1969</v>
      </c>
      <c r="T150" s="10" t="s">
        <v>182</v>
      </c>
      <c r="U150" s="10" t="s">
        <v>1970</v>
      </c>
      <c r="V150" s="18" t="s">
        <v>1971</v>
      </c>
      <c r="W150" s="10" t="s">
        <v>870</v>
      </c>
      <c r="X150" s="10" t="s">
        <v>490</v>
      </c>
      <c r="Y150" s="10" t="s">
        <v>1972</v>
      </c>
      <c r="Z150" s="10" t="s">
        <v>416</v>
      </c>
      <c r="AA150" s="10" t="s">
        <v>1973</v>
      </c>
      <c r="AB150" s="10" t="s">
        <v>161</v>
      </c>
      <c r="AC150" s="10" t="s">
        <v>493</v>
      </c>
      <c r="AD150" s="10">
        <v>110</v>
      </c>
      <c r="AE150" s="10" t="s">
        <v>499</v>
      </c>
      <c r="AG150" s="14" t="str">
        <f t="shared" si="1"/>
        <v>Черкаська обл., Старі Бабани, вулиця Шевченка, 110</v>
      </c>
      <c r="AH150" s="10" t="str">
        <f t="shared" si="2"/>
        <v xml:space="preserve">Уманський район, </v>
      </c>
      <c r="AI150" s="10" t="str">
        <f t="shared" si="3"/>
        <v>Черкаська обл., Уманський район, село Старі Бабани, вулиця Шевченка, 110</v>
      </c>
      <c r="AJ150" s="10" t="s">
        <v>270</v>
      </c>
      <c r="AL150" s="10" t="s">
        <v>164</v>
      </c>
      <c r="AM150" s="14" t="str">
        <f t="shared" si="4"/>
        <v>2 рік/років, 11 місяць/місяців, 0 день/днів</v>
      </c>
      <c r="AP150" s="10">
        <v>2</v>
      </c>
      <c r="AQ150" s="10">
        <v>11</v>
      </c>
      <c r="AR150" s="10">
        <v>0</v>
      </c>
      <c r="AS150" s="10" t="s">
        <v>165</v>
      </c>
      <c r="BA150" s="10" t="s">
        <v>166</v>
      </c>
      <c r="BB150" s="16">
        <v>876.26</v>
      </c>
      <c r="BC150" s="16">
        <v>215.93</v>
      </c>
      <c r="BD150" s="17">
        <f t="shared" si="5"/>
        <v>0.24642229475269897</v>
      </c>
      <c r="BE150" s="16">
        <f t="shared" si="6"/>
        <v>2.1593</v>
      </c>
      <c r="BF150" s="10" t="str">
        <f t="shared" si="10"/>
        <v>не потрібна</v>
      </c>
      <c r="BG150" s="10" t="s">
        <v>165</v>
      </c>
      <c r="BH150" s="12"/>
      <c r="BI150" s="23"/>
      <c r="BJ150" s="23"/>
      <c r="BK150" s="23"/>
      <c r="BL150" s="10" t="s">
        <v>342</v>
      </c>
      <c r="BR150" s="10" t="s">
        <v>193</v>
      </c>
      <c r="BV150" s="10" t="s">
        <v>242</v>
      </c>
      <c r="BY150" s="10" t="s">
        <v>243</v>
      </c>
      <c r="BZ150" s="10" t="s">
        <v>169</v>
      </c>
      <c r="CA150" s="10" t="s">
        <v>1974</v>
      </c>
      <c r="CD150" s="10" t="s">
        <v>165</v>
      </c>
      <c r="CH150" s="20">
        <v>44057</v>
      </c>
      <c r="CI150" s="10" t="s">
        <v>1975</v>
      </c>
      <c r="CJ150" s="10" t="s">
        <v>169</v>
      </c>
      <c r="CM150" s="20">
        <v>44015</v>
      </c>
      <c r="CN150" s="10" t="s">
        <v>1976</v>
      </c>
      <c r="CO150" s="15">
        <v>44083</v>
      </c>
      <c r="CP150" s="10" t="s">
        <v>1977</v>
      </c>
      <c r="CQ150" s="10" t="s">
        <v>247</v>
      </c>
      <c r="CR150" s="13" t="s">
        <v>1978</v>
      </c>
      <c r="CS150" s="10" t="s">
        <v>169</v>
      </c>
      <c r="CT150" s="10">
        <v>400</v>
      </c>
      <c r="CU150" s="10" t="s">
        <v>223</v>
      </c>
      <c r="CV150" s="10" t="s">
        <v>202</v>
      </c>
      <c r="CW150" s="10" t="s">
        <v>202</v>
      </c>
      <c r="CX150" s="10" t="s">
        <v>172</v>
      </c>
      <c r="CY150" s="10" t="s">
        <v>172</v>
      </c>
      <c r="CZ150" s="10" t="s">
        <v>202</v>
      </c>
      <c r="DA150" s="10" t="s">
        <v>172</v>
      </c>
      <c r="DB150" s="10" t="s">
        <v>172</v>
      </c>
      <c r="DC150" s="10" t="s">
        <v>172</v>
      </c>
      <c r="DD150" s="10" t="s">
        <v>202</v>
      </c>
      <c r="DE150" s="10" t="s">
        <v>172</v>
      </c>
      <c r="DF150" s="10" t="s">
        <v>202</v>
      </c>
      <c r="DG150" s="10" t="s">
        <v>172</v>
      </c>
      <c r="DH150" s="10" t="s">
        <v>172</v>
      </c>
      <c r="DI150" s="10" t="s">
        <v>202</v>
      </c>
      <c r="DJ150" s="10" t="s">
        <v>224</v>
      </c>
      <c r="DL150" s="10" t="s">
        <v>1979</v>
      </c>
      <c r="DM150" s="10" t="s">
        <v>1980</v>
      </c>
      <c r="DN150" s="10" t="s">
        <v>1980</v>
      </c>
      <c r="DO150" s="10" t="s">
        <v>1980</v>
      </c>
      <c r="DP150" s="10" t="s">
        <v>1980</v>
      </c>
      <c r="DQ150" s="10" t="s">
        <v>251</v>
      </c>
      <c r="DR150" s="10" t="s">
        <v>251</v>
      </c>
      <c r="DS150" s="10" t="s">
        <v>230</v>
      </c>
      <c r="DU150" s="10" t="s">
        <v>165</v>
      </c>
      <c r="EF150" s="10" t="s">
        <v>165</v>
      </c>
      <c r="EK150" s="10" t="s">
        <v>174</v>
      </c>
    </row>
    <row r="151" spans="1:144" ht="12.75">
      <c r="A151" s="10">
        <v>150</v>
      </c>
      <c r="B151" s="10">
        <v>5149</v>
      </c>
      <c r="D151" s="11">
        <v>44090.631932175922</v>
      </c>
      <c r="E151" s="10" t="s">
        <v>1981</v>
      </c>
      <c r="F151" s="10" t="s">
        <v>443</v>
      </c>
      <c r="G151" s="10" t="s">
        <v>1246</v>
      </c>
      <c r="H151" s="10" t="s">
        <v>149</v>
      </c>
      <c r="I151" s="10" t="s">
        <v>150</v>
      </c>
      <c r="J151" s="10" t="s">
        <v>151</v>
      </c>
      <c r="N151" s="10">
        <v>859</v>
      </c>
      <c r="O151" s="10">
        <v>564</v>
      </c>
      <c r="Q151" s="10" t="s">
        <v>1982</v>
      </c>
      <c r="R151" s="10" t="s">
        <v>1983</v>
      </c>
      <c r="S151" s="10" t="s">
        <v>1984</v>
      </c>
      <c r="T151" s="10" t="s">
        <v>155</v>
      </c>
      <c r="U151" s="10" t="s">
        <v>1985</v>
      </c>
      <c r="V151" s="18" t="s">
        <v>1986</v>
      </c>
      <c r="W151" s="10" t="s">
        <v>215</v>
      </c>
      <c r="X151" s="10" t="s">
        <v>1252</v>
      </c>
      <c r="Z151" s="10" t="s">
        <v>159</v>
      </c>
      <c r="AA151" s="10" t="s">
        <v>1273</v>
      </c>
      <c r="AB151" s="10" t="s">
        <v>161</v>
      </c>
      <c r="AC151" s="10" t="s">
        <v>1987</v>
      </c>
      <c r="AD151" s="10">
        <v>25</v>
      </c>
      <c r="AG151" s="14" t="str">
        <f t="shared" si="1"/>
        <v>Чернігівська обл., Чернігів, вулиця Гонча, 25</v>
      </c>
      <c r="AH151" s="10" t="str">
        <f t="shared" si="2"/>
        <v/>
      </c>
      <c r="AI151" s="10" t="str">
        <f t="shared" si="3"/>
        <v>Чернігівська обл., місто Чернігів, вулиця Гонча, 25</v>
      </c>
      <c r="AJ151" s="10" t="s">
        <v>163</v>
      </c>
      <c r="AK151" s="20">
        <v>43847</v>
      </c>
      <c r="AL151" s="10" t="s">
        <v>291</v>
      </c>
      <c r="AM151" s="14" t="str">
        <f t="shared" si="4"/>
        <v>15 рік/років, 0 місяць/місяців, 0 день/днів</v>
      </c>
      <c r="AN151" s="10" t="s">
        <v>292</v>
      </c>
      <c r="AO151" s="13" t="s">
        <v>1988</v>
      </c>
      <c r="AP151" s="10">
        <v>15</v>
      </c>
      <c r="AQ151" s="10">
        <v>0</v>
      </c>
      <c r="AR151" s="10">
        <v>0</v>
      </c>
      <c r="AS151" s="10" t="s">
        <v>165</v>
      </c>
      <c r="BA151" s="10" t="s">
        <v>166</v>
      </c>
      <c r="BB151" s="16">
        <v>147060</v>
      </c>
      <c r="BC151" s="16">
        <v>49582</v>
      </c>
      <c r="BD151" s="17">
        <f t="shared" si="5"/>
        <v>0.33715490276077792</v>
      </c>
      <c r="BE151" s="16">
        <f t="shared" si="6"/>
        <v>495.82</v>
      </c>
      <c r="BF151" s="10" t="str">
        <f t="shared" si="10"/>
        <v>не потрібна</v>
      </c>
      <c r="BG151" s="10" t="s">
        <v>165</v>
      </c>
      <c r="BH151" s="12"/>
      <c r="BI151" s="23"/>
      <c r="BJ151" s="23"/>
      <c r="BK151" s="23"/>
      <c r="BL151" s="10" t="s">
        <v>342</v>
      </c>
      <c r="BR151" s="10" t="s">
        <v>193</v>
      </c>
      <c r="BV151" s="10" t="s">
        <v>194</v>
      </c>
      <c r="CB151" s="10" t="s">
        <v>1989</v>
      </c>
      <c r="CC151" s="10" t="s">
        <v>1990</v>
      </c>
      <c r="CD151" s="10" t="s">
        <v>165</v>
      </c>
      <c r="CH151" s="20">
        <v>44014</v>
      </c>
      <c r="CI151" s="10">
        <v>502</v>
      </c>
      <c r="CJ151" s="10" t="s">
        <v>169</v>
      </c>
      <c r="CM151" s="20">
        <v>44074</v>
      </c>
      <c r="CN151" s="10" t="s">
        <v>1991</v>
      </c>
      <c r="CO151" s="15">
        <v>44082</v>
      </c>
      <c r="CP151" s="10" t="s">
        <v>1992</v>
      </c>
      <c r="CQ151" s="10" t="s">
        <v>199</v>
      </c>
      <c r="CR151" s="13" t="s">
        <v>1993</v>
      </c>
      <c r="CS151" s="10" t="s">
        <v>169</v>
      </c>
      <c r="CT151" s="10">
        <v>28</v>
      </c>
      <c r="CU151" s="10" t="s">
        <v>201</v>
      </c>
      <c r="CV151" s="10" t="s">
        <v>202</v>
      </c>
      <c r="CW151" s="10" t="s">
        <v>202</v>
      </c>
      <c r="CX151" s="10" t="s">
        <v>172</v>
      </c>
      <c r="CY151" s="10" t="s">
        <v>202</v>
      </c>
      <c r="CZ151" s="10" t="s">
        <v>172</v>
      </c>
      <c r="DA151" s="10" t="s">
        <v>202</v>
      </c>
      <c r="DB151" s="10" t="s">
        <v>202</v>
      </c>
      <c r="DC151" s="10" t="s">
        <v>172</v>
      </c>
      <c r="DD151" s="10" t="s">
        <v>172</v>
      </c>
      <c r="DE151" s="10" t="s">
        <v>172</v>
      </c>
      <c r="DF151" s="10" t="s">
        <v>172</v>
      </c>
      <c r="DG151" s="10" t="s">
        <v>172</v>
      </c>
      <c r="DH151" s="10" t="s">
        <v>172</v>
      </c>
      <c r="DI151" s="10" t="s">
        <v>172</v>
      </c>
      <c r="DJ151" s="32" t="s">
        <v>165</v>
      </c>
      <c r="DT151" s="13" t="s">
        <v>1994</v>
      </c>
      <c r="DU151" s="10" t="s">
        <v>165</v>
      </c>
      <c r="EF151" s="10" t="s">
        <v>204</v>
      </c>
      <c r="EG151" s="13" t="s">
        <v>1995</v>
      </c>
      <c r="EK151" s="10" t="s">
        <v>330</v>
      </c>
      <c r="EL151" s="10" t="s">
        <v>331</v>
      </c>
    </row>
    <row r="152" spans="1:144" ht="12.75">
      <c r="A152" s="10">
        <v>151</v>
      </c>
      <c r="B152" s="10">
        <v>5150</v>
      </c>
      <c r="D152" s="11">
        <v>44085.611677141205</v>
      </c>
      <c r="E152" s="10" t="s">
        <v>1996</v>
      </c>
      <c r="F152" s="10" t="s">
        <v>443</v>
      </c>
      <c r="G152" s="10" t="s">
        <v>483</v>
      </c>
      <c r="H152" s="10" t="s">
        <v>149</v>
      </c>
      <c r="I152" s="10" t="s">
        <v>150</v>
      </c>
      <c r="J152" s="10" t="s">
        <v>177</v>
      </c>
      <c r="K152" s="10" t="s">
        <v>178</v>
      </c>
      <c r="L152" s="10">
        <v>1</v>
      </c>
      <c r="M152" s="10">
        <v>648.9</v>
      </c>
      <c r="N152" s="10">
        <v>110.7</v>
      </c>
      <c r="O152" s="10">
        <v>110.7</v>
      </c>
      <c r="Q152" s="10" t="s">
        <v>1997</v>
      </c>
      <c r="R152" s="10" t="s">
        <v>1998</v>
      </c>
      <c r="S152" s="13" t="s">
        <v>1999</v>
      </c>
      <c r="T152" s="10" t="s">
        <v>182</v>
      </c>
      <c r="U152" s="10" t="s">
        <v>2000</v>
      </c>
      <c r="V152" s="18" t="s">
        <v>2001</v>
      </c>
      <c r="W152" s="10" t="s">
        <v>311</v>
      </c>
      <c r="X152" s="10" t="s">
        <v>490</v>
      </c>
      <c r="Y152" s="10" t="s">
        <v>2002</v>
      </c>
      <c r="Z152" s="10" t="s">
        <v>159</v>
      </c>
      <c r="AA152" s="10" t="s">
        <v>2003</v>
      </c>
      <c r="AB152" s="10" t="s">
        <v>161</v>
      </c>
      <c r="AC152" s="10" t="s">
        <v>2004</v>
      </c>
      <c r="AD152" s="10">
        <v>76</v>
      </c>
      <c r="AF152" s="10" t="s">
        <v>2005</v>
      </c>
      <c r="AG152" s="14" t="str">
        <f t="shared" si="1"/>
        <v>48.875615, 30.700184</v>
      </c>
      <c r="AH152" s="10" t="str">
        <f t="shared" si="2"/>
        <v xml:space="preserve">Тальнівський район, </v>
      </c>
      <c r="AI152" s="10" t="str">
        <f t="shared" si="3"/>
        <v>Черкаська обл., Тальнівський район, місто Тальне, вулиця Замкова, 76</v>
      </c>
      <c r="AJ152" s="10" t="s">
        <v>163</v>
      </c>
      <c r="AK152" s="20">
        <v>40716</v>
      </c>
      <c r="AL152" s="10">
        <v>5</v>
      </c>
      <c r="AM152" s="14" t="str">
        <f t="shared" si="4"/>
        <v>5 років</v>
      </c>
      <c r="AS152" s="10" t="s">
        <v>165</v>
      </c>
      <c r="BA152" s="10" t="s">
        <v>166</v>
      </c>
      <c r="BB152" s="16">
        <v>116925.08</v>
      </c>
      <c r="BC152" s="16">
        <v>42212.17</v>
      </c>
      <c r="BD152" s="17">
        <f t="shared" si="5"/>
        <v>0.36101895333319417</v>
      </c>
      <c r="BE152" s="16">
        <f t="shared" si="6"/>
        <v>422.12169999999998</v>
      </c>
      <c r="BF152" s="10" t="str">
        <f t="shared" si="10"/>
        <v>не потрібна</v>
      </c>
      <c r="BG152" s="10" t="s">
        <v>165</v>
      </c>
      <c r="BH152" s="12"/>
      <c r="BI152" s="23"/>
      <c r="BJ152" s="23"/>
      <c r="BK152" s="23"/>
      <c r="BL152" s="10" t="s">
        <v>342</v>
      </c>
      <c r="BR152" s="10" t="s">
        <v>193</v>
      </c>
      <c r="BV152" s="10" t="s">
        <v>242</v>
      </c>
      <c r="BW152" s="10" t="s">
        <v>188</v>
      </c>
      <c r="BY152" s="10" t="s">
        <v>317</v>
      </c>
      <c r="BZ152" s="10" t="s">
        <v>169</v>
      </c>
      <c r="CA152" s="10" t="s">
        <v>2006</v>
      </c>
      <c r="CD152" s="10" t="s">
        <v>165</v>
      </c>
      <c r="CH152" s="20">
        <v>44000</v>
      </c>
      <c r="CI152" s="10">
        <v>21</v>
      </c>
      <c r="CJ152" s="10" t="s">
        <v>169</v>
      </c>
      <c r="CM152" s="20">
        <v>43903</v>
      </c>
      <c r="CN152" s="10" t="s">
        <v>2007</v>
      </c>
      <c r="CO152" s="15">
        <v>44015</v>
      </c>
      <c r="CP152" s="10" t="s">
        <v>2008</v>
      </c>
      <c r="CQ152" s="10" t="s">
        <v>247</v>
      </c>
      <c r="CR152" s="13" t="s">
        <v>2009</v>
      </c>
      <c r="CS152" s="10" t="s">
        <v>169</v>
      </c>
      <c r="CT152" s="10">
        <v>16</v>
      </c>
      <c r="CU152" s="10" t="s">
        <v>273</v>
      </c>
      <c r="CV152" s="10" t="s">
        <v>172</v>
      </c>
      <c r="CW152" s="10" t="s">
        <v>172</v>
      </c>
      <c r="CX152" s="10" t="s">
        <v>172</v>
      </c>
      <c r="CY152" s="10" t="s">
        <v>172</v>
      </c>
      <c r="CZ152" s="10" t="s">
        <v>202</v>
      </c>
      <c r="DA152" s="10" t="s">
        <v>172</v>
      </c>
      <c r="DB152" s="10" t="s">
        <v>172</v>
      </c>
      <c r="DC152" s="10" t="s">
        <v>172</v>
      </c>
      <c r="DD152" s="10" t="s">
        <v>202</v>
      </c>
      <c r="DE152" s="10" t="s">
        <v>202</v>
      </c>
      <c r="DF152" s="10" t="s">
        <v>202</v>
      </c>
      <c r="DG152" s="10" t="s">
        <v>172</v>
      </c>
      <c r="DH152" s="10" t="s">
        <v>172</v>
      </c>
      <c r="DI152" s="10" t="s">
        <v>172</v>
      </c>
      <c r="DJ152" s="10" t="s">
        <v>224</v>
      </c>
      <c r="DL152" s="10" t="s">
        <v>2010</v>
      </c>
      <c r="DM152" s="10" t="s">
        <v>2011</v>
      </c>
      <c r="DN152" s="10" t="s">
        <v>663</v>
      </c>
      <c r="DO152" s="10" t="s">
        <v>663</v>
      </c>
      <c r="DP152" s="10" t="s">
        <v>2012</v>
      </c>
      <c r="DQ152" s="10" t="s">
        <v>663</v>
      </c>
      <c r="DR152" s="10" t="s">
        <v>2013</v>
      </c>
      <c r="DS152" s="10" t="s">
        <v>230</v>
      </c>
      <c r="DU152" s="10" t="s">
        <v>165</v>
      </c>
      <c r="EF152" s="10" t="s">
        <v>254</v>
      </c>
      <c r="EK152" s="10" t="s">
        <v>330</v>
      </c>
      <c r="EL152" s="10" t="s">
        <v>2014</v>
      </c>
    </row>
    <row r="153" spans="1:144" ht="12.75">
      <c r="A153" s="10">
        <v>152</v>
      </c>
      <c r="B153" s="10">
        <v>5150</v>
      </c>
      <c r="D153" s="11">
        <v>44085.614249305552</v>
      </c>
      <c r="E153" s="10" t="s">
        <v>1996</v>
      </c>
      <c r="F153" s="10" t="s">
        <v>443</v>
      </c>
      <c r="G153" s="10" t="s">
        <v>483</v>
      </c>
      <c r="H153" s="10" t="s">
        <v>149</v>
      </c>
      <c r="I153" s="10" t="s">
        <v>150</v>
      </c>
      <c r="J153" s="10" t="s">
        <v>177</v>
      </c>
      <c r="K153" s="10" t="s">
        <v>178</v>
      </c>
      <c r="L153" s="10">
        <v>1</v>
      </c>
      <c r="M153" s="10">
        <v>648.9</v>
      </c>
      <c r="N153" s="10">
        <v>110.7</v>
      </c>
      <c r="O153" s="10">
        <v>110.7</v>
      </c>
      <c r="Q153" s="10" t="s">
        <v>1997</v>
      </c>
      <c r="R153" s="10" t="s">
        <v>2015</v>
      </c>
      <c r="S153" s="13" t="s">
        <v>2016</v>
      </c>
      <c r="T153" s="10" t="s">
        <v>182</v>
      </c>
      <c r="U153" s="10" t="s">
        <v>2000</v>
      </c>
      <c r="V153" s="18" t="s">
        <v>2001</v>
      </c>
      <c r="W153" s="10" t="s">
        <v>311</v>
      </c>
      <c r="X153" s="10" t="s">
        <v>490</v>
      </c>
      <c r="Y153" s="10" t="s">
        <v>2002</v>
      </c>
      <c r="Z153" s="10" t="s">
        <v>159</v>
      </c>
      <c r="AA153" s="10" t="s">
        <v>2003</v>
      </c>
      <c r="AB153" s="10" t="s">
        <v>161</v>
      </c>
      <c r="AC153" s="10" t="s">
        <v>2004</v>
      </c>
      <c r="AD153" s="10">
        <v>76</v>
      </c>
      <c r="AF153" s="10" t="s">
        <v>2005</v>
      </c>
      <c r="AG153" s="14" t="str">
        <f t="shared" si="1"/>
        <v>48.875615, 30.700184</v>
      </c>
      <c r="AH153" s="10" t="str">
        <f t="shared" si="2"/>
        <v xml:space="preserve">Тальнівський район, </v>
      </c>
      <c r="AI153" s="10" t="str">
        <f t="shared" si="3"/>
        <v>Черкаська обл., Тальнівський район, місто Тальне, вулиця Замкова, 76</v>
      </c>
      <c r="AJ153" s="10" t="s">
        <v>163</v>
      </c>
      <c r="AK153" s="20">
        <v>40716</v>
      </c>
      <c r="AL153" s="10">
        <v>5</v>
      </c>
      <c r="AM153" s="14" t="str">
        <f t="shared" si="4"/>
        <v>5 років</v>
      </c>
      <c r="AS153" s="10" t="s">
        <v>165</v>
      </c>
      <c r="BA153" s="10" t="s">
        <v>166</v>
      </c>
      <c r="BB153" s="16">
        <v>116925.08</v>
      </c>
      <c r="BC153" s="16">
        <v>42212.17</v>
      </c>
      <c r="BD153" s="17">
        <f t="shared" si="5"/>
        <v>0.36101895333319417</v>
      </c>
      <c r="BE153" s="16">
        <f t="shared" si="6"/>
        <v>422.12169999999998</v>
      </c>
      <c r="BF153" s="10" t="str">
        <f t="shared" si="10"/>
        <v>не потрібна</v>
      </c>
      <c r="BG153" s="10" t="s">
        <v>165</v>
      </c>
      <c r="BH153" s="12"/>
      <c r="BI153" s="23"/>
      <c r="BJ153" s="23"/>
      <c r="BK153" s="23"/>
      <c r="BL153" s="10" t="s">
        <v>342</v>
      </c>
      <c r="BR153" s="10" t="s">
        <v>193</v>
      </c>
      <c r="BV153" s="10" t="s">
        <v>242</v>
      </c>
      <c r="BW153" s="10" t="s">
        <v>188</v>
      </c>
      <c r="BY153" s="10" t="s">
        <v>317</v>
      </c>
      <c r="BZ153" s="10" t="s">
        <v>169</v>
      </c>
      <c r="CA153" s="10" t="s">
        <v>2006</v>
      </c>
      <c r="CD153" s="10" t="s">
        <v>165</v>
      </c>
      <c r="CH153" s="20">
        <v>44000</v>
      </c>
      <c r="CI153" s="10">
        <v>21</v>
      </c>
      <c r="CJ153" s="10" t="s">
        <v>169</v>
      </c>
      <c r="CM153" s="20">
        <v>43903</v>
      </c>
      <c r="CN153" s="10" t="s">
        <v>2007</v>
      </c>
      <c r="CO153" s="15">
        <v>44015</v>
      </c>
      <c r="CP153" s="10" t="s">
        <v>2008</v>
      </c>
      <c r="CQ153" s="10" t="s">
        <v>247</v>
      </c>
      <c r="CR153" s="13" t="s">
        <v>2017</v>
      </c>
      <c r="CS153" s="10" t="s">
        <v>169</v>
      </c>
      <c r="CT153" s="10">
        <v>16</v>
      </c>
      <c r="CU153" s="10" t="s">
        <v>273</v>
      </c>
      <c r="CV153" s="10" t="s">
        <v>172</v>
      </c>
      <c r="CW153" s="10" t="s">
        <v>172</v>
      </c>
      <c r="CX153" s="10" t="s">
        <v>172</v>
      </c>
      <c r="CY153" s="10" t="s">
        <v>172</v>
      </c>
      <c r="CZ153" s="10" t="s">
        <v>202</v>
      </c>
      <c r="DA153" s="10" t="s">
        <v>172</v>
      </c>
      <c r="DB153" s="10" t="s">
        <v>172</v>
      </c>
      <c r="DC153" s="10" t="s">
        <v>172</v>
      </c>
      <c r="DD153" s="10" t="s">
        <v>202</v>
      </c>
      <c r="DE153" s="10" t="s">
        <v>202</v>
      </c>
      <c r="DF153" s="10" t="s">
        <v>202</v>
      </c>
      <c r="DG153" s="10" t="s">
        <v>172</v>
      </c>
      <c r="DH153" s="10" t="s">
        <v>172</v>
      </c>
      <c r="DI153" s="10" t="s">
        <v>172</v>
      </c>
      <c r="DJ153" s="10" t="s">
        <v>224</v>
      </c>
      <c r="DL153" s="10" t="s">
        <v>2010</v>
      </c>
      <c r="DM153" s="10" t="s">
        <v>2011</v>
      </c>
      <c r="DN153" s="10" t="s">
        <v>663</v>
      </c>
      <c r="DO153" s="10" t="s">
        <v>663</v>
      </c>
      <c r="DP153" s="10" t="s">
        <v>2012</v>
      </c>
      <c r="DQ153" s="10" t="s">
        <v>663</v>
      </c>
      <c r="DR153" s="10" t="s">
        <v>2013</v>
      </c>
      <c r="DS153" s="10" t="s">
        <v>230</v>
      </c>
      <c r="DU153" s="10" t="s">
        <v>165</v>
      </c>
      <c r="EF153" s="10" t="s">
        <v>254</v>
      </c>
      <c r="EK153" s="10" t="s">
        <v>330</v>
      </c>
      <c r="EL153" s="10" t="s">
        <v>2014</v>
      </c>
    </row>
    <row r="154" spans="1:144" ht="12.75">
      <c r="A154" s="10">
        <v>153</v>
      </c>
      <c r="B154" s="10">
        <v>5151</v>
      </c>
      <c r="D154" s="11">
        <v>44088.58859890046</v>
      </c>
      <c r="E154" s="10" t="s">
        <v>206</v>
      </c>
      <c r="F154" s="10" t="s">
        <v>207</v>
      </c>
      <c r="G154" s="10" t="s">
        <v>208</v>
      </c>
      <c r="H154" s="10" t="s">
        <v>149</v>
      </c>
      <c r="I154" s="10" t="s">
        <v>150</v>
      </c>
      <c r="J154" s="10" t="s">
        <v>177</v>
      </c>
      <c r="K154" s="10" t="s">
        <v>178</v>
      </c>
      <c r="L154" s="10">
        <v>4</v>
      </c>
      <c r="M154" s="10">
        <v>11856.6</v>
      </c>
      <c r="N154" s="10">
        <v>1</v>
      </c>
      <c r="Q154" s="10" t="s">
        <v>2018</v>
      </c>
      <c r="R154" s="13" t="s">
        <v>2019</v>
      </c>
      <c r="S154" s="13" t="s">
        <v>2020</v>
      </c>
      <c r="T154" s="10" t="s">
        <v>182</v>
      </c>
      <c r="U154" s="10" t="s">
        <v>2021</v>
      </c>
      <c r="V154" s="18" t="s">
        <v>2022</v>
      </c>
      <c r="W154" s="10" t="s">
        <v>311</v>
      </c>
      <c r="X154" s="10" t="s">
        <v>216</v>
      </c>
      <c r="Z154" s="10" t="s">
        <v>159</v>
      </c>
      <c r="AA154" s="10" t="s">
        <v>217</v>
      </c>
      <c r="AB154" s="10" t="s">
        <v>161</v>
      </c>
      <c r="AC154" s="10" t="s">
        <v>2023</v>
      </c>
      <c r="AE154" s="18" t="s">
        <v>2024</v>
      </c>
      <c r="AG154" s="14" t="str">
        <f t="shared" si="1"/>
        <v xml:space="preserve">Полтавська обл., Полтава, вулиця Г. Сковороди, </v>
      </c>
      <c r="AH154" s="10" t="str">
        <f t="shared" si="2"/>
        <v/>
      </c>
      <c r="AI154" s="10" t="str">
        <f t="shared" si="3"/>
        <v xml:space="preserve">Полтавська обл., місто Полтава, вулиця Г. Сковороди, </v>
      </c>
      <c r="AJ154" s="10" t="s">
        <v>270</v>
      </c>
      <c r="AL154" s="10" t="s">
        <v>164</v>
      </c>
      <c r="AM154" s="14" t="str">
        <f t="shared" si="4"/>
        <v>3 рік/років, 11 місяць/місяців, 30 день/днів</v>
      </c>
      <c r="AP154" s="10">
        <v>3</v>
      </c>
      <c r="AQ154" s="10">
        <v>11</v>
      </c>
      <c r="AR154" s="10">
        <v>30</v>
      </c>
      <c r="AS154" s="10" t="s">
        <v>165</v>
      </c>
      <c r="BA154" s="10" t="s">
        <v>166</v>
      </c>
      <c r="BB154" s="16">
        <v>698.83</v>
      </c>
      <c r="BC154" s="16">
        <v>373.85</v>
      </c>
      <c r="BD154" s="17">
        <f t="shared" si="5"/>
        <v>0.53496558533548932</v>
      </c>
      <c r="BE154" s="16">
        <f t="shared" si="6"/>
        <v>3.7385000000000002</v>
      </c>
      <c r="BF154" s="10" t="str">
        <f t="shared" si="10"/>
        <v>не потрібна</v>
      </c>
      <c r="BG154" s="10" t="s">
        <v>165</v>
      </c>
      <c r="BH154" s="12"/>
      <c r="BI154" s="23"/>
      <c r="BJ154" s="23"/>
      <c r="BK154" s="23"/>
      <c r="BL154" s="10" t="s">
        <v>342</v>
      </c>
      <c r="BR154" s="10" t="s">
        <v>193</v>
      </c>
      <c r="BV154" s="10" t="s">
        <v>242</v>
      </c>
      <c r="BW154" s="10" t="s">
        <v>188</v>
      </c>
      <c r="BY154" s="10" t="s">
        <v>800</v>
      </c>
      <c r="BZ154" s="10" t="s">
        <v>165</v>
      </c>
      <c r="CD154" s="10" t="s">
        <v>165</v>
      </c>
      <c r="CH154" s="20">
        <v>43896</v>
      </c>
      <c r="CI154" s="10" t="s">
        <v>2025</v>
      </c>
      <c r="CJ154" s="10" t="s">
        <v>169</v>
      </c>
      <c r="CM154" s="20">
        <v>43999</v>
      </c>
      <c r="CN154" s="10" t="s">
        <v>2026</v>
      </c>
      <c r="CO154" s="15">
        <v>44083</v>
      </c>
      <c r="CP154" s="10">
        <v>1173</v>
      </c>
      <c r="CQ154" s="10" t="s">
        <v>247</v>
      </c>
      <c r="CR154" s="13" t="s">
        <v>2027</v>
      </c>
      <c r="CS154" s="10" t="s">
        <v>169</v>
      </c>
      <c r="CT154" s="10">
        <v>15</v>
      </c>
      <c r="CU154" s="10" t="s">
        <v>273</v>
      </c>
      <c r="CV154" s="10" t="s">
        <v>202</v>
      </c>
      <c r="CW154" s="10" t="s">
        <v>172</v>
      </c>
      <c r="CX154" s="10" t="s">
        <v>172</v>
      </c>
      <c r="CY154" s="10" t="s">
        <v>202</v>
      </c>
      <c r="CZ154" s="10" t="s">
        <v>172</v>
      </c>
      <c r="DA154" s="10" t="s">
        <v>172</v>
      </c>
      <c r="DB154" s="10" t="s">
        <v>172</v>
      </c>
      <c r="DC154" s="10" t="s">
        <v>172</v>
      </c>
      <c r="DD154" s="10" t="s">
        <v>172</v>
      </c>
      <c r="DE154" s="10" t="s">
        <v>172</v>
      </c>
      <c r="DF154" s="10" t="s">
        <v>172</v>
      </c>
      <c r="DG154" s="10" t="s">
        <v>172</v>
      </c>
      <c r="DH154" s="10" t="s">
        <v>172</v>
      </c>
      <c r="DI154" s="10" t="s">
        <v>172</v>
      </c>
      <c r="DJ154" s="10" t="s">
        <v>165</v>
      </c>
      <c r="DT154" s="13" t="s">
        <v>2028</v>
      </c>
      <c r="DU154" s="10" t="s">
        <v>165</v>
      </c>
      <c r="EF154" s="10" t="s">
        <v>204</v>
      </c>
      <c r="EG154" s="13" t="s">
        <v>2029</v>
      </c>
      <c r="EK154" s="10" t="s">
        <v>174</v>
      </c>
    </row>
    <row r="155" spans="1:144" ht="12.75">
      <c r="A155" s="10">
        <v>154</v>
      </c>
      <c r="B155" s="10">
        <v>5152</v>
      </c>
      <c r="D155" s="11">
        <v>44088.626549305554</v>
      </c>
      <c r="E155" s="10" t="s">
        <v>257</v>
      </c>
      <c r="F155" s="10" t="s">
        <v>258</v>
      </c>
      <c r="G155" s="10" t="s">
        <v>259</v>
      </c>
      <c r="H155" s="10" t="s">
        <v>149</v>
      </c>
      <c r="I155" s="10" t="s">
        <v>150</v>
      </c>
      <c r="J155" s="10" t="s">
        <v>177</v>
      </c>
      <c r="K155" s="10" t="s">
        <v>178</v>
      </c>
      <c r="L155" s="10">
        <v>1</v>
      </c>
      <c r="M155" s="10">
        <v>1093.3</v>
      </c>
      <c r="N155" s="10">
        <v>127.1</v>
      </c>
      <c r="O155" s="10">
        <v>127.1</v>
      </c>
      <c r="Q155" s="10" t="s">
        <v>2030</v>
      </c>
      <c r="R155" s="10" t="s">
        <v>2031</v>
      </c>
      <c r="S155" s="13" t="s">
        <v>2032</v>
      </c>
      <c r="T155" s="10" t="s">
        <v>182</v>
      </c>
      <c r="U155" s="10" t="s">
        <v>1877</v>
      </c>
      <c r="V155" s="18" t="s">
        <v>1878</v>
      </c>
      <c r="W155" s="10" t="s">
        <v>311</v>
      </c>
      <c r="X155" s="10" t="s">
        <v>266</v>
      </c>
      <c r="Z155" s="10" t="s">
        <v>159</v>
      </c>
      <c r="AA155" s="10" t="s">
        <v>267</v>
      </c>
      <c r="AB155" s="10" t="s">
        <v>161</v>
      </c>
      <c r="AC155" s="10" t="s">
        <v>2033</v>
      </c>
      <c r="AD155" s="10">
        <v>9</v>
      </c>
      <c r="AG155" s="14" t="str">
        <f t="shared" si="1"/>
        <v>м. Київ, Київ, вулиця Василя Тютюнника, 9</v>
      </c>
      <c r="AH155" s="10" t="str">
        <f t="shared" si="2"/>
        <v/>
      </c>
      <c r="AI155" s="10" t="str">
        <f t="shared" si="3"/>
        <v>м. Київ, місто Київ, вулиця Василя Тютюнника, 9</v>
      </c>
      <c r="AJ155" s="10" t="s">
        <v>270</v>
      </c>
      <c r="AL155" s="10" t="s">
        <v>164</v>
      </c>
      <c r="AM155" s="14" t="str">
        <f t="shared" si="4"/>
        <v>4 рік/років, 11 місяць/місяців, 0 день/днів</v>
      </c>
      <c r="AP155" s="10">
        <v>4</v>
      </c>
      <c r="AQ155" s="10">
        <v>11</v>
      </c>
      <c r="AR155" s="10">
        <v>0</v>
      </c>
      <c r="AS155" s="10" t="s">
        <v>165</v>
      </c>
      <c r="BA155" s="10" t="s">
        <v>166</v>
      </c>
      <c r="BB155" s="16">
        <v>9564.57</v>
      </c>
      <c r="BC155" s="16">
        <v>869.51</v>
      </c>
      <c r="BD155" s="17">
        <f t="shared" si="5"/>
        <v>9.0909471100112188E-2</v>
      </c>
      <c r="BE155" s="16">
        <f t="shared" si="6"/>
        <v>0</v>
      </c>
      <c r="BF155" s="10" t="str">
        <f t="shared" si="10"/>
        <v>потрібна оцінка</v>
      </c>
      <c r="BG155" s="10" t="s">
        <v>165</v>
      </c>
      <c r="BH155" s="12"/>
      <c r="BI155" s="23"/>
      <c r="BJ155" s="23"/>
      <c r="BK155" s="23"/>
      <c r="BL155" s="10" t="s">
        <v>342</v>
      </c>
      <c r="BR155" s="10" t="s">
        <v>1741</v>
      </c>
      <c r="BS155" s="10" t="s">
        <v>1742</v>
      </c>
      <c r="BT155" s="13" t="s">
        <v>2034</v>
      </c>
      <c r="BW155" s="10" t="s">
        <v>188</v>
      </c>
      <c r="CD155" s="10" t="s">
        <v>165</v>
      </c>
      <c r="CH155" s="20">
        <v>44064</v>
      </c>
      <c r="CI155" s="10" t="s">
        <v>2035</v>
      </c>
      <c r="CJ155" s="10" t="s">
        <v>169</v>
      </c>
      <c r="CM155" s="20">
        <v>43859</v>
      </c>
      <c r="CN155" s="10" t="s">
        <v>2036</v>
      </c>
      <c r="CO155" s="15">
        <v>44048</v>
      </c>
      <c r="CP155" s="10">
        <v>428</v>
      </c>
      <c r="CQ155" s="10" t="s">
        <v>247</v>
      </c>
      <c r="CR155" s="13" t="s">
        <v>2037</v>
      </c>
      <c r="CS155" s="10" t="s">
        <v>169</v>
      </c>
      <c r="CT155" s="10">
        <v>20</v>
      </c>
      <c r="CU155" s="10" t="s">
        <v>201</v>
      </c>
      <c r="CV155" s="10" t="s">
        <v>202</v>
      </c>
      <c r="CW155" s="10" t="s">
        <v>202</v>
      </c>
      <c r="CX155" s="10" t="s">
        <v>172</v>
      </c>
      <c r="CY155" s="10" t="s">
        <v>202</v>
      </c>
      <c r="CZ155" s="10" t="s">
        <v>172</v>
      </c>
      <c r="DA155" s="10" t="s">
        <v>172</v>
      </c>
      <c r="DB155" s="10" t="s">
        <v>172</v>
      </c>
      <c r="DC155" s="10" t="s">
        <v>172</v>
      </c>
      <c r="DD155" s="10" t="s">
        <v>172</v>
      </c>
      <c r="DE155" s="10" t="s">
        <v>172</v>
      </c>
      <c r="DF155" s="10" t="s">
        <v>172</v>
      </c>
      <c r="DG155" s="10" t="s">
        <v>172</v>
      </c>
      <c r="DH155" s="10" t="s">
        <v>172</v>
      </c>
      <c r="DI155" s="10" t="s">
        <v>172</v>
      </c>
      <c r="DJ155" s="10" t="s">
        <v>165</v>
      </c>
      <c r="DT155" s="13" t="s">
        <v>2038</v>
      </c>
      <c r="DU155" s="10" t="s">
        <v>165</v>
      </c>
      <c r="EF155" s="10" t="s">
        <v>165</v>
      </c>
      <c r="EK155" s="10" t="s">
        <v>174</v>
      </c>
    </row>
    <row r="156" spans="1:144" ht="12.75">
      <c r="A156" s="10">
        <v>155</v>
      </c>
      <c r="B156" s="10">
        <v>5153</v>
      </c>
      <c r="C156" s="10">
        <v>5153</v>
      </c>
      <c r="D156" s="11">
        <v>44112.392413437497</v>
      </c>
      <c r="E156" s="10" t="s">
        <v>206</v>
      </c>
      <c r="F156" s="10" t="s">
        <v>207</v>
      </c>
      <c r="G156" s="10" t="s">
        <v>208</v>
      </c>
      <c r="H156" s="10" t="s">
        <v>149</v>
      </c>
      <c r="I156" s="10" t="s">
        <v>150</v>
      </c>
      <c r="J156" s="10" t="s">
        <v>177</v>
      </c>
      <c r="K156" s="10" t="s">
        <v>178</v>
      </c>
      <c r="L156" s="10">
        <v>2</v>
      </c>
      <c r="M156" s="10">
        <v>11856.6</v>
      </c>
      <c r="N156" s="10">
        <v>1</v>
      </c>
      <c r="O156" s="10">
        <v>1</v>
      </c>
      <c r="Q156" s="10" t="s">
        <v>2018</v>
      </c>
      <c r="R156" s="13" t="s">
        <v>2039</v>
      </c>
      <c r="S156" s="13" t="s">
        <v>2040</v>
      </c>
      <c r="T156" s="10" t="s">
        <v>182</v>
      </c>
      <c r="U156" s="10" t="s">
        <v>2021</v>
      </c>
      <c r="V156" s="18" t="s">
        <v>2022</v>
      </c>
      <c r="W156" s="10" t="s">
        <v>311</v>
      </c>
      <c r="X156" s="10" t="s">
        <v>216</v>
      </c>
      <c r="Z156" s="10" t="s">
        <v>159</v>
      </c>
      <c r="AA156" s="10" t="s">
        <v>217</v>
      </c>
      <c r="AB156" s="10" t="s">
        <v>161</v>
      </c>
      <c r="AC156" s="10" t="s">
        <v>2023</v>
      </c>
      <c r="AD156" s="18" t="s">
        <v>2024</v>
      </c>
      <c r="AE156" s="10" t="s">
        <v>2041</v>
      </c>
      <c r="AG156" s="14" t="str">
        <f t="shared" si="1"/>
        <v>Полтавська обл., Полтава, вулиця Г. Сковороди, 1/3</v>
      </c>
      <c r="AH156" s="10" t="str">
        <f t="shared" si="2"/>
        <v/>
      </c>
      <c r="AI156" s="10" t="str">
        <f t="shared" si="3"/>
        <v>Полтавська обл., місто Полтава, вулиця Г. Сковороди, 1/3</v>
      </c>
      <c r="AJ156" s="10" t="s">
        <v>270</v>
      </c>
      <c r="AL156" s="10" t="s">
        <v>164</v>
      </c>
      <c r="AM156" s="14" t="str">
        <f t="shared" si="4"/>
        <v>3 рік/років, 0 місяць/місяців, 0 день/днів</v>
      </c>
      <c r="AP156" s="10">
        <v>3</v>
      </c>
      <c r="AQ156" s="10">
        <v>0</v>
      </c>
      <c r="AR156" s="10">
        <v>0</v>
      </c>
      <c r="AS156" s="10" t="s">
        <v>165</v>
      </c>
      <c r="BA156" s="10" t="s">
        <v>166</v>
      </c>
      <c r="BB156" s="10">
        <v>698.83</v>
      </c>
      <c r="BC156" s="10">
        <v>373.85</v>
      </c>
      <c r="BD156" s="17">
        <f t="shared" si="5"/>
        <v>0.53496558533548932</v>
      </c>
      <c r="BE156" s="16">
        <f t="shared" si="6"/>
        <v>3.7385000000000002</v>
      </c>
      <c r="BF156" s="10" t="str">
        <f t="shared" si="10"/>
        <v>не потрібна</v>
      </c>
      <c r="BG156" s="10" t="s">
        <v>165</v>
      </c>
      <c r="BL156" s="10" t="s">
        <v>342</v>
      </c>
      <c r="BR156" s="10" t="s">
        <v>193</v>
      </c>
      <c r="BV156" s="10" t="s">
        <v>242</v>
      </c>
      <c r="BW156" s="10" t="s">
        <v>188</v>
      </c>
      <c r="BY156" s="10" t="s">
        <v>317</v>
      </c>
      <c r="BZ156" s="10" t="s">
        <v>169</v>
      </c>
      <c r="CA156" s="10" t="s">
        <v>2042</v>
      </c>
      <c r="CD156" s="10" t="s">
        <v>165</v>
      </c>
      <c r="CH156" s="20">
        <v>44057</v>
      </c>
      <c r="CI156" s="10" t="s">
        <v>2043</v>
      </c>
      <c r="CJ156" s="10" t="s">
        <v>169</v>
      </c>
      <c r="CM156" s="20">
        <v>43999</v>
      </c>
      <c r="CN156" s="10" t="s">
        <v>2026</v>
      </c>
      <c r="CO156" s="20">
        <v>44083</v>
      </c>
      <c r="CP156" s="10">
        <v>1174</v>
      </c>
      <c r="CQ156" s="10" t="s">
        <v>247</v>
      </c>
      <c r="CR156" s="13" t="s">
        <v>2044</v>
      </c>
      <c r="CS156" s="10" t="s">
        <v>169</v>
      </c>
      <c r="CT156" s="10">
        <v>20</v>
      </c>
      <c r="CU156" s="10" t="s">
        <v>201</v>
      </c>
      <c r="CV156" s="10" t="s">
        <v>202</v>
      </c>
      <c r="CW156" s="10" t="s">
        <v>202</v>
      </c>
      <c r="CX156" s="10" t="s">
        <v>172</v>
      </c>
      <c r="CY156" s="10" t="s">
        <v>202</v>
      </c>
      <c r="CZ156" s="10" t="s">
        <v>172</v>
      </c>
      <c r="DA156" s="10" t="s">
        <v>172</v>
      </c>
      <c r="DB156" s="10" t="s">
        <v>172</v>
      </c>
      <c r="DC156" s="10" t="s">
        <v>172</v>
      </c>
      <c r="DD156" s="10" t="s">
        <v>172</v>
      </c>
      <c r="DE156" s="10" t="s">
        <v>172</v>
      </c>
      <c r="DF156" s="10" t="s">
        <v>172</v>
      </c>
      <c r="DG156" s="10" t="s">
        <v>172</v>
      </c>
      <c r="DH156" s="10" t="s">
        <v>172</v>
      </c>
      <c r="DI156" s="10" t="s">
        <v>172</v>
      </c>
      <c r="DJ156" s="10" t="s">
        <v>165</v>
      </c>
      <c r="DT156" s="13" t="s">
        <v>2045</v>
      </c>
      <c r="DU156" s="10" t="s">
        <v>165</v>
      </c>
      <c r="EF156" s="10" t="s">
        <v>204</v>
      </c>
      <c r="EG156" s="13" t="s">
        <v>2046</v>
      </c>
      <c r="EH156" s="10" t="s">
        <v>1381</v>
      </c>
      <c r="EK156" s="10" t="s">
        <v>174</v>
      </c>
      <c r="EN156" s="10" t="s">
        <v>169</v>
      </c>
    </row>
    <row r="157" spans="1:144" ht="12.75">
      <c r="A157" s="10">
        <v>156</v>
      </c>
      <c r="B157" s="10">
        <v>5154</v>
      </c>
      <c r="D157" s="11">
        <v>44089.405254247686</v>
      </c>
      <c r="E157" s="10" t="s">
        <v>175</v>
      </c>
      <c r="F157" s="10" t="s">
        <v>147</v>
      </c>
      <c r="G157" s="10" t="s">
        <v>176</v>
      </c>
      <c r="H157" s="10" t="s">
        <v>149</v>
      </c>
      <c r="I157" s="10" t="s">
        <v>150</v>
      </c>
      <c r="J157" s="10" t="s">
        <v>177</v>
      </c>
      <c r="K157" s="10" t="s">
        <v>178</v>
      </c>
      <c r="L157" s="10">
        <v>1</v>
      </c>
      <c r="M157" s="10">
        <v>3834.9</v>
      </c>
      <c r="N157" s="10">
        <v>65.099999999999994</v>
      </c>
      <c r="O157" s="10">
        <v>65.099999999999994</v>
      </c>
      <c r="Q157" s="10" t="s">
        <v>2047</v>
      </c>
      <c r="R157" s="10" t="s">
        <v>2048</v>
      </c>
      <c r="S157" s="13" t="s">
        <v>2049</v>
      </c>
      <c r="T157" s="10" t="s">
        <v>182</v>
      </c>
      <c r="U157" s="10" t="s">
        <v>2050</v>
      </c>
      <c r="V157" s="18" t="s">
        <v>1003</v>
      </c>
      <c r="W157" s="10" t="s">
        <v>311</v>
      </c>
      <c r="X157" s="10" t="s">
        <v>185</v>
      </c>
      <c r="Z157" s="10" t="s">
        <v>159</v>
      </c>
      <c r="AA157" s="10" t="s">
        <v>1004</v>
      </c>
      <c r="AB157" s="10" t="s">
        <v>161</v>
      </c>
      <c r="AC157" s="10" t="s">
        <v>1005</v>
      </c>
      <c r="AD157" s="10">
        <v>1</v>
      </c>
      <c r="AG157" s="14" t="str">
        <f t="shared" si="1"/>
        <v>Донецька обл., Маріуполь, вулиця Воїнів-Визволителів, 1</v>
      </c>
      <c r="AH157" s="10" t="str">
        <f t="shared" si="2"/>
        <v/>
      </c>
      <c r="AI157" s="10" t="str">
        <f t="shared" si="3"/>
        <v>Донецька обл., місто Маріуполь, вулиця Воїнів-Визволителів, 1</v>
      </c>
      <c r="AJ157" s="10" t="s">
        <v>219</v>
      </c>
      <c r="AK157" s="20">
        <v>41261</v>
      </c>
      <c r="AL157" s="10" t="s">
        <v>164</v>
      </c>
      <c r="AM157" s="14" t="str">
        <f t="shared" si="4"/>
        <v>2 рік/років, 11 місяць/місяців, 0 день/днів</v>
      </c>
      <c r="AP157" s="10">
        <v>2</v>
      </c>
      <c r="AQ157" s="10">
        <v>11</v>
      </c>
      <c r="AR157" s="10">
        <v>0</v>
      </c>
      <c r="AS157" s="10" t="s">
        <v>165</v>
      </c>
      <c r="BA157" s="10" t="s">
        <v>166</v>
      </c>
      <c r="BB157" s="16">
        <v>25691.06</v>
      </c>
      <c r="BC157" s="16">
        <v>23145.360000000001</v>
      </c>
      <c r="BD157" s="17">
        <f t="shared" si="5"/>
        <v>0.90091105621955647</v>
      </c>
      <c r="BE157" s="16">
        <f t="shared" si="6"/>
        <v>231.45360000000002</v>
      </c>
      <c r="BF157" s="10" t="str">
        <f t="shared" si="10"/>
        <v>не потрібна</v>
      </c>
      <c r="BG157" s="10" t="s">
        <v>169</v>
      </c>
      <c r="BH157" s="10">
        <v>314300</v>
      </c>
      <c r="BI157" s="20">
        <v>43465</v>
      </c>
      <c r="BJ157" s="20">
        <v>43847</v>
      </c>
      <c r="BK157" s="20">
        <v>43845</v>
      </c>
      <c r="BL157" s="10" t="s">
        <v>342</v>
      </c>
      <c r="BR157" s="10" t="s">
        <v>193</v>
      </c>
      <c r="BV157" s="10" t="s">
        <v>242</v>
      </c>
      <c r="BW157" s="10" t="s">
        <v>188</v>
      </c>
      <c r="BY157" s="10" t="s">
        <v>317</v>
      </c>
      <c r="BZ157" s="10" t="s">
        <v>165</v>
      </c>
      <c r="CD157" s="10" t="s">
        <v>165</v>
      </c>
      <c r="CH157" s="20">
        <v>43999</v>
      </c>
      <c r="CI157" s="10">
        <v>256</v>
      </c>
      <c r="CJ157" s="10" t="s">
        <v>169</v>
      </c>
      <c r="CM157" s="20">
        <v>43825</v>
      </c>
      <c r="CN157" s="10" t="s">
        <v>2051</v>
      </c>
      <c r="CO157" s="15">
        <v>44085</v>
      </c>
      <c r="CP157" s="18" t="s">
        <v>2052</v>
      </c>
      <c r="CQ157" s="10" t="s">
        <v>199</v>
      </c>
      <c r="CR157" s="13" t="s">
        <v>2053</v>
      </c>
      <c r="CS157" s="10" t="s">
        <v>169</v>
      </c>
      <c r="CT157" s="10">
        <v>1</v>
      </c>
      <c r="CU157" s="10" t="s">
        <v>273</v>
      </c>
      <c r="CV157" s="10" t="s">
        <v>202</v>
      </c>
      <c r="CW157" s="10" t="s">
        <v>202</v>
      </c>
      <c r="CX157" s="10" t="s">
        <v>172</v>
      </c>
      <c r="CY157" s="10" t="s">
        <v>202</v>
      </c>
      <c r="CZ157" s="10" t="s">
        <v>172</v>
      </c>
      <c r="DA157" s="10" t="s">
        <v>172</v>
      </c>
      <c r="DB157" s="10" t="s">
        <v>172</v>
      </c>
      <c r="DC157" s="10" t="s">
        <v>172</v>
      </c>
      <c r="DD157" s="10" t="s">
        <v>172</v>
      </c>
      <c r="DE157" s="10" t="s">
        <v>172</v>
      </c>
      <c r="DF157" s="10" t="s">
        <v>172</v>
      </c>
      <c r="DG157" s="10" t="s">
        <v>172</v>
      </c>
      <c r="DH157" s="10" t="s">
        <v>172</v>
      </c>
      <c r="DI157" s="10" t="s">
        <v>172</v>
      </c>
      <c r="DJ157" s="10" t="s">
        <v>165</v>
      </c>
      <c r="DT157" s="13" t="s">
        <v>2054</v>
      </c>
      <c r="DU157" s="10" t="s">
        <v>165</v>
      </c>
      <c r="EF157" s="10" t="s">
        <v>254</v>
      </c>
      <c r="EK157" s="10" t="s">
        <v>174</v>
      </c>
    </row>
    <row r="158" spans="1:144" ht="12.75">
      <c r="A158" s="10">
        <v>157</v>
      </c>
      <c r="B158" s="10">
        <v>5155</v>
      </c>
      <c r="D158" s="11">
        <v>44089.456507986106</v>
      </c>
      <c r="E158" s="10" t="s">
        <v>483</v>
      </c>
      <c r="F158" s="10" t="s">
        <v>443</v>
      </c>
      <c r="G158" s="10" t="s">
        <v>483</v>
      </c>
      <c r="H158" s="10" t="s">
        <v>149</v>
      </c>
      <c r="I158" s="10" t="s">
        <v>150</v>
      </c>
      <c r="J158" s="10" t="s">
        <v>177</v>
      </c>
      <c r="K158" s="10" t="s">
        <v>178</v>
      </c>
      <c r="L158" s="10">
        <v>4</v>
      </c>
      <c r="M158" s="10">
        <v>2476.9</v>
      </c>
      <c r="N158" s="10">
        <v>32</v>
      </c>
      <c r="O158" s="10">
        <v>26.7</v>
      </c>
      <c r="Q158" s="10" t="s">
        <v>2055</v>
      </c>
      <c r="R158" s="13" t="s">
        <v>2056</v>
      </c>
      <c r="S158" s="13" t="s">
        <v>2057</v>
      </c>
      <c r="T158" s="10" t="s">
        <v>182</v>
      </c>
      <c r="U158" s="10" t="s">
        <v>2058</v>
      </c>
      <c r="V158" s="18" t="s">
        <v>1296</v>
      </c>
      <c r="W158" s="10" t="s">
        <v>311</v>
      </c>
      <c r="X158" s="10" t="s">
        <v>490</v>
      </c>
      <c r="Z158" s="10" t="s">
        <v>159</v>
      </c>
      <c r="AA158" s="10" t="s">
        <v>491</v>
      </c>
      <c r="AB158" s="10" t="s">
        <v>492</v>
      </c>
      <c r="AC158" s="10" t="s">
        <v>493</v>
      </c>
      <c r="AD158" s="10">
        <v>205</v>
      </c>
      <c r="AG158" s="14" t="str">
        <f t="shared" si="1"/>
        <v>Черкаська обл., Черкаси, бульвар Шевченка, 205</v>
      </c>
      <c r="AH158" s="10" t="str">
        <f t="shared" si="2"/>
        <v/>
      </c>
      <c r="AI158" s="10" t="str">
        <f t="shared" si="3"/>
        <v>Черкаська обл., місто Черкаси, бульвар Шевченка, 205</v>
      </c>
      <c r="AJ158" s="10" t="s">
        <v>270</v>
      </c>
      <c r="AL158" s="10" t="s">
        <v>164</v>
      </c>
      <c r="AM158" s="14" t="str">
        <f t="shared" si="4"/>
        <v>2 рік/років, 0 місяць/місяців, 364 день/днів</v>
      </c>
      <c r="AP158" s="10">
        <v>2</v>
      </c>
      <c r="AQ158" s="10">
        <v>0</v>
      </c>
      <c r="AR158" s="10">
        <v>364</v>
      </c>
      <c r="AS158" s="10" t="s">
        <v>165</v>
      </c>
      <c r="BA158" s="10" t="s">
        <v>166</v>
      </c>
      <c r="BB158" s="16">
        <v>775881.92</v>
      </c>
      <c r="BC158" s="16">
        <v>139018.23999999999</v>
      </c>
      <c r="BD158" s="17">
        <f t="shared" si="5"/>
        <v>0.17917448057044555</v>
      </c>
      <c r="BE158" s="16">
        <f t="shared" si="6"/>
        <v>1390.1823999999999</v>
      </c>
      <c r="BF158" s="10" t="str">
        <f t="shared" si="10"/>
        <v>не потрібна</v>
      </c>
      <c r="BG158" s="10" t="s">
        <v>165</v>
      </c>
      <c r="BL158" s="10" t="s">
        <v>342</v>
      </c>
      <c r="BR158" s="10" t="s">
        <v>193</v>
      </c>
      <c r="BV158" s="10" t="s">
        <v>242</v>
      </c>
      <c r="BW158" s="10" t="s">
        <v>188</v>
      </c>
      <c r="BY158" s="10" t="s">
        <v>317</v>
      </c>
      <c r="BZ158" s="10" t="s">
        <v>169</v>
      </c>
      <c r="CA158" s="10" t="s">
        <v>2059</v>
      </c>
      <c r="CD158" s="10" t="s">
        <v>165</v>
      </c>
      <c r="CH158" s="20">
        <v>43896</v>
      </c>
      <c r="CI158" s="18" t="s">
        <v>1299</v>
      </c>
      <c r="CJ158" s="10" t="s">
        <v>169</v>
      </c>
      <c r="CM158" s="20">
        <v>43857</v>
      </c>
      <c r="CN158" s="10" t="s">
        <v>1300</v>
      </c>
      <c r="CO158" s="15">
        <v>43902</v>
      </c>
      <c r="CP158" s="10" t="s">
        <v>2060</v>
      </c>
      <c r="CQ158" s="10" t="s">
        <v>247</v>
      </c>
      <c r="CR158" s="13" t="s">
        <v>2061</v>
      </c>
      <c r="CS158" s="10" t="s">
        <v>169</v>
      </c>
      <c r="CT158" s="10">
        <v>60</v>
      </c>
      <c r="CU158" s="10" t="s">
        <v>223</v>
      </c>
      <c r="CV158" s="10" t="s">
        <v>202</v>
      </c>
      <c r="CW158" s="10" t="s">
        <v>202</v>
      </c>
      <c r="CX158" s="10" t="s">
        <v>172</v>
      </c>
      <c r="CY158" s="10" t="s">
        <v>202</v>
      </c>
      <c r="CZ158" s="10" t="s">
        <v>172</v>
      </c>
      <c r="DA158" s="10" t="s">
        <v>202</v>
      </c>
      <c r="DB158" s="10" t="s">
        <v>202</v>
      </c>
      <c r="DC158" s="10" t="s">
        <v>172</v>
      </c>
      <c r="DD158" s="10" t="s">
        <v>172</v>
      </c>
      <c r="DE158" s="10" t="s">
        <v>172</v>
      </c>
      <c r="DF158" s="10" t="s">
        <v>202</v>
      </c>
      <c r="DG158" s="10" t="s">
        <v>172</v>
      </c>
      <c r="DH158" s="10" t="s">
        <v>202</v>
      </c>
      <c r="DI158" s="10" t="s">
        <v>202</v>
      </c>
      <c r="DJ158" s="10" t="s">
        <v>224</v>
      </c>
      <c r="DK158" s="13" t="s">
        <v>2062</v>
      </c>
      <c r="DL158" s="10">
        <v>71011000255</v>
      </c>
      <c r="DM158" s="10">
        <v>784</v>
      </c>
      <c r="DN158" s="10" t="s">
        <v>2063</v>
      </c>
      <c r="DO158" s="10" t="s">
        <v>663</v>
      </c>
      <c r="DP158" s="10" t="s">
        <v>663</v>
      </c>
      <c r="DQ158" s="10" t="s">
        <v>663</v>
      </c>
      <c r="DR158" s="10">
        <v>90</v>
      </c>
      <c r="DS158" s="10" t="s">
        <v>230</v>
      </c>
      <c r="DU158" s="10" t="s">
        <v>165</v>
      </c>
      <c r="EF158" s="10" t="s">
        <v>254</v>
      </c>
      <c r="EK158" s="10" t="s">
        <v>174</v>
      </c>
    </row>
    <row r="159" spans="1:144" ht="12.75">
      <c r="A159" s="10">
        <v>158</v>
      </c>
      <c r="B159" s="10">
        <v>5156</v>
      </c>
      <c r="D159" s="11">
        <v>44089.480491331022</v>
      </c>
      <c r="E159" s="10" t="s">
        <v>483</v>
      </c>
      <c r="F159" s="10" t="s">
        <v>443</v>
      </c>
      <c r="G159" s="10" t="s">
        <v>483</v>
      </c>
      <c r="H159" s="10" t="s">
        <v>149</v>
      </c>
      <c r="I159" s="10" t="s">
        <v>150</v>
      </c>
      <c r="J159" s="10" t="s">
        <v>177</v>
      </c>
      <c r="K159" s="10" t="s">
        <v>178</v>
      </c>
      <c r="L159" s="10">
        <v>3</v>
      </c>
      <c r="M159" s="10">
        <v>2476.9</v>
      </c>
      <c r="N159" s="10">
        <v>42.9</v>
      </c>
      <c r="O159" s="10">
        <v>42.3</v>
      </c>
      <c r="Q159" s="10" t="s">
        <v>2064</v>
      </c>
      <c r="R159" s="10" t="s">
        <v>2065</v>
      </c>
      <c r="S159" s="13" t="s">
        <v>2066</v>
      </c>
      <c r="T159" s="10" t="s">
        <v>182</v>
      </c>
      <c r="U159" s="10" t="s">
        <v>2058</v>
      </c>
      <c r="V159" s="18" t="s">
        <v>1296</v>
      </c>
      <c r="W159" s="10" t="s">
        <v>311</v>
      </c>
      <c r="X159" s="10" t="s">
        <v>490</v>
      </c>
      <c r="Z159" s="10" t="s">
        <v>159</v>
      </c>
      <c r="AA159" s="10" t="s">
        <v>491</v>
      </c>
      <c r="AB159" s="10" t="s">
        <v>492</v>
      </c>
      <c r="AC159" s="10" t="s">
        <v>493</v>
      </c>
      <c r="AD159" s="10">
        <v>205</v>
      </c>
      <c r="AG159" s="14" t="str">
        <f t="shared" si="1"/>
        <v>Черкаська обл., Черкаси, бульвар Шевченка, 205</v>
      </c>
      <c r="AH159" s="10" t="str">
        <f t="shared" si="2"/>
        <v/>
      </c>
      <c r="AI159" s="10" t="str">
        <f t="shared" si="3"/>
        <v>Черкаська обл., місто Черкаси, бульвар Шевченка, 205</v>
      </c>
      <c r="AJ159" s="10" t="s">
        <v>270</v>
      </c>
      <c r="AL159" s="10" t="s">
        <v>164</v>
      </c>
      <c r="AM159" s="14" t="str">
        <f t="shared" si="4"/>
        <v>2 рік/років, 0 місяць/місяців, 364 день/днів</v>
      </c>
      <c r="AP159" s="10">
        <v>2</v>
      </c>
      <c r="AQ159" s="10">
        <v>0</v>
      </c>
      <c r="AR159" s="10">
        <v>364</v>
      </c>
      <c r="AS159" s="10" t="s">
        <v>165</v>
      </c>
      <c r="BA159" s="10" t="s">
        <v>166</v>
      </c>
      <c r="BB159" s="16">
        <v>1040166.7</v>
      </c>
      <c r="BC159" s="16">
        <v>186371.33</v>
      </c>
      <c r="BD159" s="17">
        <f t="shared" si="5"/>
        <v>0.17917448232095876</v>
      </c>
      <c r="BE159" s="16">
        <f t="shared" si="6"/>
        <v>1863.7132999999999</v>
      </c>
      <c r="BF159" s="10" t="str">
        <f t="shared" si="10"/>
        <v>не потрібна</v>
      </c>
      <c r="BG159" s="10" t="s">
        <v>165</v>
      </c>
      <c r="BL159" s="10" t="s">
        <v>342</v>
      </c>
      <c r="BR159" s="10" t="s">
        <v>193</v>
      </c>
      <c r="BV159" s="10" t="s">
        <v>242</v>
      </c>
      <c r="BW159" s="10" t="s">
        <v>188</v>
      </c>
      <c r="BY159" s="10" t="s">
        <v>317</v>
      </c>
      <c r="BZ159" s="10" t="s">
        <v>169</v>
      </c>
      <c r="CA159" s="10" t="s">
        <v>2067</v>
      </c>
      <c r="CD159" s="10" t="s">
        <v>165</v>
      </c>
      <c r="CH159" s="20">
        <v>44019</v>
      </c>
      <c r="CI159" s="18" t="s">
        <v>2068</v>
      </c>
      <c r="CJ159" s="10" t="s">
        <v>169</v>
      </c>
      <c r="CM159" s="20">
        <v>44012</v>
      </c>
      <c r="CN159" s="10" t="s">
        <v>2069</v>
      </c>
      <c r="CO159" s="15">
        <v>44029</v>
      </c>
      <c r="CP159" s="10" t="s">
        <v>2070</v>
      </c>
      <c r="CQ159" s="10" t="s">
        <v>247</v>
      </c>
      <c r="CR159" s="13" t="s">
        <v>2071</v>
      </c>
      <c r="CS159" s="10" t="s">
        <v>169</v>
      </c>
      <c r="CT159" s="10">
        <v>60</v>
      </c>
      <c r="CU159" s="10" t="s">
        <v>223</v>
      </c>
      <c r="CV159" s="10" t="s">
        <v>202</v>
      </c>
      <c r="CW159" s="10" t="s">
        <v>202</v>
      </c>
      <c r="CX159" s="10" t="s">
        <v>172</v>
      </c>
      <c r="CY159" s="10" t="s">
        <v>202</v>
      </c>
      <c r="CZ159" s="10" t="s">
        <v>172</v>
      </c>
      <c r="DA159" s="10" t="s">
        <v>202</v>
      </c>
      <c r="DB159" s="10" t="s">
        <v>202</v>
      </c>
      <c r="DC159" s="10" t="s">
        <v>172</v>
      </c>
      <c r="DD159" s="10" t="s">
        <v>172</v>
      </c>
      <c r="DE159" s="10" t="s">
        <v>172</v>
      </c>
      <c r="DF159" s="10" t="s">
        <v>202</v>
      </c>
      <c r="DG159" s="10" t="s">
        <v>172</v>
      </c>
      <c r="DH159" s="10" t="s">
        <v>172</v>
      </c>
      <c r="DI159" s="10" t="s">
        <v>202</v>
      </c>
      <c r="DJ159" s="10" t="s">
        <v>224</v>
      </c>
      <c r="DK159" s="13" t="s">
        <v>2072</v>
      </c>
      <c r="DL159" s="10">
        <v>71011000255</v>
      </c>
      <c r="DM159" s="10">
        <v>784</v>
      </c>
      <c r="DN159" s="10" t="s">
        <v>2063</v>
      </c>
      <c r="DO159" s="10" t="s">
        <v>663</v>
      </c>
      <c r="DP159" s="10" t="s">
        <v>663</v>
      </c>
      <c r="DQ159" s="10" t="s">
        <v>663</v>
      </c>
      <c r="DR159" s="10">
        <v>90</v>
      </c>
      <c r="DS159" s="10" t="s">
        <v>230</v>
      </c>
      <c r="DU159" s="10" t="s">
        <v>165</v>
      </c>
      <c r="EF159" s="10" t="s">
        <v>204</v>
      </c>
      <c r="EG159" s="13" t="s">
        <v>2073</v>
      </c>
      <c r="EK159" s="10" t="s">
        <v>174</v>
      </c>
    </row>
    <row r="160" spans="1:144" ht="12.75">
      <c r="A160" s="10">
        <v>159</v>
      </c>
      <c r="B160" s="10">
        <v>5157</v>
      </c>
      <c r="D160" s="11">
        <v>44089.625205879631</v>
      </c>
      <c r="E160" s="10" t="s">
        <v>483</v>
      </c>
      <c r="F160" s="10" t="s">
        <v>443</v>
      </c>
      <c r="G160" s="10" t="s">
        <v>483</v>
      </c>
      <c r="H160" s="10" t="s">
        <v>149</v>
      </c>
      <c r="I160" s="10" t="s">
        <v>150</v>
      </c>
      <c r="J160" s="10" t="s">
        <v>177</v>
      </c>
      <c r="K160" s="10" t="s">
        <v>178</v>
      </c>
      <c r="L160" s="10">
        <v>4</v>
      </c>
      <c r="M160" s="10">
        <v>2476.9</v>
      </c>
      <c r="N160" s="10">
        <v>52.9</v>
      </c>
      <c r="O160" s="10">
        <v>42.9</v>
      </c>
      <c r="Q160" s="10" t="s">
        <v>2074</v>
      </c>
      <c r="R160" s="10" t="s">
        <v>2075</v>
      </c>
      <c r="S160" s="13" t="s">
        <v>2076</v>
      </c>
      <c r="T160" s="10" t="s">
        <v>182</v>
      </c>
      <c r="U160" s="10" t="s">
        <v>2058</v>
      </c>
      <c r="V160" s="18" t="s">
        <v>1296</v>
      </c>
      <c r="W160" s="10" t="s">
        <v>311</v>
      </c>
      <c r="X160" s="10" t="s">
        <v>490</v>
      </c>
      <c r="Z160" s="10" t="s">
        <v>159</v>
      </c>
      <c r="AA160" s="10" t="s">
        <v>491</v>
      </c>
      <c r="AB160" s="10" t="s">
        <v>492</v>
      </c>
      <c r="AC160" s="10" t="s">
        <v>493</v>
      </c>
      <c r="AD160" s="10">
        <v>205</v>
      </c>
      <c r="AG160" s="14" t="str">
        <f t="shared" si="1"/>
        <v>Черкаська обл., Черкаси, бульвар Шевченка, 205</v>
      </c>
      <c r="AH160" s="10" t="str">
        <f t="shared" si="2"/>
        <v/>
      </c>
      <c r="AI160" s="10" t="str">
        <f t="shared" si="3"/>
        <v>Черкаська обл., місто Черкаси, бульвар Шевченка, 205</v>
      </c>
      <c r="AJ160" s="10" t="s">
        <v>270</v>
      </c>
      <c r="AL160" s="10" t="s">
        <v>164</v>
      </c>
      <c r="AM160" s="14" t="str">
        <f t="shared" si="4"/>
        <v>2 рік/років, 0 місяць/місяців, 364 день/днів</v>
      </c>
      <c r="AP160" s="10">
        <v>2</v>
      </c>
      <c r="AQ160" s="10">
        <v>0</v>
      </c>
      <c r="AR160" s="10">
        <v>364</v>
      </c>
      <c r="AS160" s="10" t="s">
        <v>165</v>
      </c>
      <c r="BA160" s="10" t="s">
        <v>166</v>
      </c>
      <c r="BB160" s="16">
        <v>1282629.8</v>
      </c>
      <c r="BC160" s="16">
        <v>229814.53</v>
      </c>
      <c r="BD160" s="17">
        <f t="shared" si="5"/>
        <v>0.17917448199004887</v>
      </c>
      <c r="BE160" s="16">
        <f t="shared" si="6"/>
        <v>2298.1453000000001</v>
      </c>
      <c r="BF160" s="10" t="str">
        <f t="shared" si="10"/>
        <v>не потрібна</v>
      </c>
      <c r="BG160" s="10" t="s">
        <v>165</v>
      </c>
      <c r="BL160" s="10" t="s">
        <v>342</v>
      </c>
      <c r="BR160" s="10" t="s">
        <v>193</v>
      </c>
      <c r="BV160" s="10" t="s">
        <v>242</v>
      </c>
      <c r="BW160" s="10" t="s">
        <v>188</v>
      </c>
      <c r="BY160" s="10" t="s">
        <v>317</v>
      </c>
      <c r="BZ160" s="10" t="s">
        <v>169</v>
      </c>
      <c r="CA160" s="10" t="s">
        <v>2077</v>
      </c>
      <c r="CD160" s="10" t="s">
        <v>165</v>
      </c>
      <c r="CH160" s="20">
        <v>44019</v>
      </c>
      <c r="CI160" s="18" t="s">
        <v>2068</v>
      </c>
      <c r="CJ160" s="10" t="s">
        <v>169</v>
      </c>
      <c r="CM160" s="20">
        <v>44012</v>
      </c>
      <c r="CN160" s="10" t="s">
        <v>2078</v>
      </c>
      <c r="CO160" s="15">
        <v>44029</v>
      </c>
      <c r="CP160" s="10" t="s">
        <v>2070</v>
      </c>
      <c r="CQ160" s="10" t="s">
        <v>247</v>
      </c>
      <c r="CR160" s="13" t="s">
        <v>2079</v>
      </c>
      <c r="CS160" s="10" t="s">
        <v>169</v>
      </c>
      <c r="CT160" s="10">
        <v>60</v>
      </c>
      <c r="CU160" s="10" t="s">
        <v>223</v>
      </c>
      <c r="CV160" s="10" t="s">
        <v>202</v>
      </c>
      <c r="CW160" s="10" t="s">
        <v>202</v>
      </c>
      <c r="CX160" s="10" t="s">
        <v>172</v>
      </c>
      <c r="CY160" s="10" t="s">
        <v>202</v>
      </c>
      <c r="CZ160" s="10" t="s">
        <v>172</v>
      </c>
      <c r="DA160" s="10" t="s">
        <v>202</v>
      </c>
      <c r="DB160" s="10" t="s">
        <v>202</v>
      </c>
      <c r="DC160" s="10" t="s">
        <v>172</v>
      </c>
      <c r="DD160" s="10" t="s">
        <v>172</v>
      </c>
      <c r="DE160" s="10" t="s">
        <v>172</v>
      </c>
      <c r="DF160" s="10" t="s">
        <v>172</v>
      </c>
      <c r="DG160" s="10" t="s">
        <v>202</v>
      </c>
      <c r="DH160" s="10" t="s">
        <v>172</v>
      </c>
      <c r="DI160" s="10" t="s">
        <v>202</v>
      </c>
      <c r="DJ160" s="10" t="s">
        <v>224</v>
      </c>
      <c r="DK160" s="13" t="s">
        <v>2080</v>
      </c>
      <c r="DL160" s="10">
        <v>71011000255</v>
      </c>
      <c r="DM160" s="10">
        <v>784</v>
      </c>
      <c r="DN160" s="10" t="s">
        <v>2063</v>
      </c>
      <c r="DO160" s="10" t="s">
        <v>663</v>
      </c>
      <c r="DP160" s="10" t="s">
        <v>663</v>
      </c>
      <c r="DQ160" s="10" t="s">
        <v>663</v>
      </c>
      <c r="DR160" s="10">
        <v>90</v>
      </c>
      <c r="DS160" s="10" t="s">
        <v>230</v>
      </c>
      <c r="DU160" s="10" t="s">
        <v>165</v>
      </c>
      <c r="EF160" s="10" t="s">
        <v>204</v>
      </c>
      <c r="EG160" s="13" t="s">
        <v>2081</v>
      </c>
      <c r="EK160" s="10" t="s">
        <v>174</v>
      </c>
    </row>
    <row r="161" spans="1:144" ht="12.75">
      <c r="A161" s="10">
        <v>160</v>
      </c>
      <c r="B161" s="10">
        <v>5158</v>
      </c>
      <c r="C161" s="10">
        <v>5158</v>
      </c>
      <c r="D161" s="11">
        <v>44091.45259508102</v>
      </c>
      <c r="E161" s="10" t="s">
        <v>483</v>
      </c>
      <c r="F161" s="10" t="s">
        <v>443</v>
      </c>
      <c r="G161" s="10" t="s">
        <v>483</v>
      </c>
      <c r="H161" s="10" t="s">
        <v>149</v>
      </c>
      <c r="I161" s="10" t="s">
        <v>150</v>
      </c>
      <c r="J161" s="10" t="s">
        <v>177</v>
      </c>
      <c r="K161" s="10" t="s">
        <v>178</v>
      </c>
      <c r="L161" s="10">
        <v>3</v>
      </c>
      <c r="M161" s="10">
        <v>2476.9</v>
      </c>
      <c r="N161" s="10">
        <v>23.5</v>
      </c>
      <c r="O161" s="10">
        <v>18.5</v>
      </c>
      <c r="Q161" s="10" t="s">
        <v>2064</v>
      </c>
      <c r="R161" s="10" t="s">
        <v>2082</v>
      </c>
      <c r="S161" s="13" t="s">
        <v>2083</v>
      </c>
      <c r="T161" s="10" t="s">
        <v>182</v>
      </c>
      <c r="U161" s="10" t="s">
        <v>2058</v>
      </c>
      <c r="V161" s="18" t="s">
        <v>1296</v>
      </c>
      <c r="W161" s="10" t="s">
        <v>311</v>
      </c>
      <c r="X161" s="10" t="s">
        <v>490</v>
      </c>
      <c r="Z161" s="10" t="s">
        <v>159</v>
      </c>
      <c r="AA161" s="10" t="s">
        <v>491</v>
      </c>
      <c r="AB161" s="10" t="s">
        <v>492</v>
      </c>
      <c r="AC161" s="10" t="s">
        <v>493</v>
      </c>
      <c r="AD161" s="10">
        <v>205</v>
      </c>
      <c r="AG161" s="14" t="str">
        <f t="shared" si="1"/>
        <v>Черкаська обл., Черкаси, бульвар Шевченка, 205</v>
      </c>
      <c r="AH161" s="10" t="str">
        <f t="shared" si="2"/>
        <v/>
      </c>
      <c r="AI161" s="10" t="str">
        <f t="shared" si="3"/>
        <v>Черкаська обл., місто Черкаси, бульвар Шевченка, 205</v>
      </c>
      <c r="AJ161" s="10" t="s">
        <v>270</v>
      </c>
      <c r="AL161" s="10" t="s">
        <v>164</v>
      </c>
      <c r="AM161" s="14" t="str">
        <f t="shared" si="4"/>
        <v>2 рік/років, 0 місяць/місяців, 364 день/днів</v>
      </c>
      <c r="AP161" s="10">
        <v>2</v>
      </c>
      <c r="AQ161" s="10">
        <v>0</v>
      </c>
      <c r="AR161" s="10">
        <v>364</v>
      </c>
      <c r="AS161" s="10" t="s">
        <v>165</v>
      </c>
      <c r="BA161" s="10" t="s">
        <v>166</v>
      </c>
      <c r="BB161" s="16">
        <v>569788.29</v>
      </c>
      <c r="BC161" s="16">
        <v>102091.52</v>
      </c>
      <c r="BD161" s="17">
        <f t="shared" si="5"/>
        <v>0.17917447899815561</v>
      </c>
      <c r="BE161" s="16">
        <f t="shared" si="6"/>
        <v>1020.9152</v>
      </c>
      <c r="BF161" s="10" t="str">
        <f t="shared" si="10"/>
        <v>не потрібна</v>
      </c>
      <c r="BG161" s="10" t="s">
        <v>165</v>
      </c>
      <c r="BL161" s="10" t="s">
        <v>342</v>
      </c>
      <c r="BR161" s="10" t="s">
        <v>193</v>
      </c>
      <c r="BU161" s="24"/>
      <c r="BV161" s="10" t="s">
        <v>242</v>
      </c>
      <c r="BW161" s="10" t="s">
        <v>188</v>
      </c>
      <c r="BY161" s="10" t="s">
        <v>317</v>
      </c>
      <c r="BZ161" s="10" t="s">
        <v>169</v>
      </c>
      <c r="CA161" s="10" t="s">
        <v>2084</v>
      </c>
      <c r="CD161" s="10" t="s">
        <v>165</v>
      </c>
      <c r="CH161" s="20">
        <v>44019</v>
      </c>
      <c r="CI161" s="18" t="s">
        <v>2068</v>
      </c>
      <c r="CJ161" s="10" t="s">
        <v>169</v>
      </c>
      <c r="CM161" s="20">
        <v>44004</v>
      </c>
      <c r="CN161" s="10" t="s">
        <v>2085</v>
      </c>
      <c r="CO161" s="15">
        <v>44029</v>
      </c>
      <c r="CP161" s="10" t="s">
        <v>2070</v>
      </c>
      <c r="CQ161" s="10" t="s">
        <v>247</v>
      </c>
      <c r="CR161" s="13" t="s">
        <v>2086</v>
      </c>
      <c r="CS161" s="10" t="s">
        <v>169</v>
      </c>
      <c r="CT161" s="10">
        <v>60</v>
      </c>
      <c r="CU161" s="10" t="s">
        <v>223</v>
      </c>
      <c r="CV161" s="10" t="s">
        <v>202</v>
      </c>
      <c r="CW161" s="10" t="s">
        <v>202</v>
      </c>
      <c r="CX161" s="10" t="s">
        <v>172</v>
      </c>
      <c r="CY161" s="10" t="s">
        <v>202</v>
      </c>
      <c r="CZ161" s="10" t="s">
        <v>172</v>
      </c>
      <c r="DA161" s="10" t="s">
        <v>202</v>
      </c>
      <c r="DB161" s="10" t="s">
        <v>202</v>
      </c>
      <c r="DC161" s="10" t="s">
        <v>172</v>
      </c>
      <c r="DD161" s="10" t="s">
        <v>172</v>
      </c>
      <c r="DE161" s="10" t="s">
        <v>172</v>
      </c>
      <c r="DF161" s="10" t="s">
        <v>202</v>
      </c>
      <c r="DG161" s="10" t="s">
        <v>172</v>
      </c>
      <c r="DH161" s="10" t="s">
        <v>172</v>
      </c>
      <c r="DI161" s="10" t="s">
        <v>202</v>
      </c>
      <c r="DJ161" s="10" t="s">
        <v>224</v>
      </c>
      <c r="DK161" s="13" t="s">
        <v>2087</v>
      </c>
      <c r="DL161" s="10">
        <v>71011000255</v>
      </c>
      <c r="DM161" s="10">
        <v>784</v>
      </c>
      <c r="DN161" s="10" t="s">
        <v>2063</v>
      </c>
      <c r="DO161" s="10" t="s">
        <v>663</v>
      </c>
      <c r="DP161" s="10" t="s">
        <v>663</v>
      </c>
      <c r="DQ161" s="10" t="s">
        <v>663</v>
      </c>
      <c r="DR161" s="10">
        <v>90</v>
      </c>
      <c r="DS161" s="10" t="s">
        <v>230</v>
      </c>
      <c r="DU161" s="10" t="s">
        <v>165</v>
      </c>
      <c r="EF161" s="10" t="s">
        <v>204</v>
      </c>
      <c r="EG161" s="13" t="s">
        <v>2088</v>
      </c>
      <c r="EH161" s="24"/>
      <c r="EI161" s="24"/>
      <c r="EJ161" s="24"/>
      <c r="EK161" s="10" t="s">
        <v>174</v>
      </c>
      <c r="EN161" s="10" t="s">
        <v>169</v>
      </c>
    </row>
    <row r="162" spans="1:144" ht="12.75">
      <c r="A162" s="10">
        <v>161</v>
      </c>
      <c r="B162" s="10">
        <v>5159</v>
      </c>
      <c r="D162" s="11">
        <v>44089.692035995366</v>
      </c>
      <c r="E162" s="10" t="s">
        <v>483</v>
      </c>
      <c r="F162" s="10" t="s">
        <v>443</v>
      </c>
      <c r="G162" s="10" t="s">
        <v>483</v>
      </c>
      <c r="H162" s="10" t="s">
        <v>149</v>
      </c>
      <c r="I162" s="10" t="s">
        <v>150</v>
      </c>
      <c r="J162" s="10" t="s">
        <v>177</v>
      </c>
      <c r="K162" s="10" t="s">
        <v>178</v>
      </c>
      <c r="L162" s="10">
        <v>1</v>
      </c>
      <c r="M162" s="10">
        <v>8301.7999999999993</v>
      </c>
      <c r="N162" s="10">
        <v>7.6</v>
      </c>
      <c r="O162" s="10">
        <v>5.6</v>
      </c>
      <c r="Q162" s="10" t="s">
        <v>2089</v>
      </c>
      <c r="R162" s="10" t="s">
        <v>2090</v>
      </c>
      <c r="S162" s="13" t="s">
        <v>2091</v>
      </c>
      <c r="T162" s="10" t="s">
        <v>182</v>
      </c>
      <c r="U162" s="10" t="s">
        <v>2058</v>
      </c>
      <c r="V162" s="18" t="s">
        <v>1296</v>
      </c>
      <c r="W162" s="10" t="s">
        <v>311</v>
      </c>
      <c r="X162" s="10" t="s">
        <v>490</v>
      </c>
      <c r="Z162" s="10" t="s">
        <v>159</v>
      </c>
      <c r="AA162" s="10" t="s">
        <v>491</v>
      </c>
      <c r="AB162" s="10" t="s">
        <v>492</v>
      </c>
      <c r="AC162" s="10" t="s">
        <v>493</v>
      </c>
      <c r="AD162" s="10">
        <v>79</v>
      </c>
      <c r="AG162" s="14" t="str">
        <f t="shared" si="1"/>
        <v>Черкаська обл., Черкаси, бульвар Шевченка, 79</v>
      </c>
      <c r="AH162" s="10" t="str">
        <f t="shared" si="2"/>
        <v/>
      </c>
      <c r="AI162" s="10" t="str">
        <f t="shared" si="3"/>
        <v>Черкаська обл., місто Черкаси, бульвар Шевченка, 79</v>
      </c>
      <c r="AJ162" s="10" t="s">
        <v>163</v>
      </c>
      <c r="AK162" s="20">
        <v>43671</v>
      </c>
      <c r="AL162" s="10" t="s">
        <v>164</v>
      </c>
      <c r="AM162" s="14" t="str">
        <f t="shared" si="4"/>
        <v>2 рік/років, 0 місяць/місяців, 364 день/днів</v>
      </c>
      <c r="AP162" s="10">
        <v>2</v>
      </c>
      <c r="AQ162" s="10">
        <v>0</v>
      </c>
      <c r="AR162" s="10">
        <v>364</v>
      </c>
      <c r="AS162" s="10" t="s">
        <v>165</v>
      </c>
      <c r="BA162" s="10" t="s">
        <v>166</v>
      </c>
      <c r="BB162" s="16">
        <v>25760.66</v>
      </c>
      <c r="BC162" s="16">
        <v>22718.15</v>
      </c>
      <c r="BD162" s="17">
        <f t="shared" si="5"/>
        <v>0.88189316578069044</v>
      </c>
      <c r="BE162" s="16">
        <f t="shared" si="6"/>
        <v>227.18150000000003</v>
      </c>
      <c r="BF162" s="10" t="str">
        <f t="shared" si="10"/>
        <v>не потрібна</v>
      </c>
      <c r="BG162" s="10" t="s">
        <v>165</v>
      </c>
      <c r="BL162" s="10" t="s">
        <v>342</v>
      </c>
      <c r="BR162" s="10" t="s">
        <v>193</v>
      </c>
      <c r="BV162" s="10" t="s">
        <v>242</v>
      </c>
      <c r="BW162" s="10" t="s">
        <v>188</v>
      </c>
      <c r="BY162" s="10" t="s">
        <v>317</v>
      </c>
      <c r="BZ162" s="10" t="s">
        <v>169</v>
      </c>
      <c r="CA162" s="10" t="s">
        <v>2092</v>
      </c>
      <c r="CD162" s="10" t="s">
        <v>165</v>
      </c>
      <c r="CH162" s="20">
        <v>43896</v>
      </c>
      <c r="CI162" s="18" t="s">
        <v>1299</v>
      </c>
      <c r="CJ162" s="10" t="s">
        <v>169</v>
      </c>
      <c r="CM162" s="20">
        <v>43840</v>
      </c>
      <c r="CN162" s="10" t="s">
        <v>2093</v>
      </c>
      <c r="CO162" s="15">
        <v>43902</v>
      </c>
      <c r="CP162" s="10" t="s">
        <v>2060</v>
      </c>
      <c r="CQ162" s="10" t="s">
        <v>247</v>
      </c>
      <c r="CR162" s="13" t="s">
        <v>2094</v>
      </c>
      <c r="CS162" s="10" t="s">
        <v>169</v>
      </c>
      <c r="CT162" s="10">
        <v>55</v>
      </c>
      <c r="CU162" s="10" t="s">
        <v>223</v>
      </c>
      <c r="CV162" s="10" t="s">
        <v>202</v>
      </c>
      <c r="CW162" s="10" t="s">
        <v>202</v>
      </c>
      <c r="CX162" s="10" t="s">
        <v>172</v>
      </c>
      <c r="CY162" s="10" t="s">
        <v>202</v>
      </c>
      <c r="CZ162" s="10" t="s">
        <v>172</v>
      </c>
      <c r="DA162" s="10" t="s">
        <v>202</v>
      </c>
      <c r="DB162" s="10" t="s">
        <v>202</v>
      </c>
      <c r="DC162" s="10" t="s">
        <v>172</v>
      </c>
      <c r="DD162" s="10" t="s">
        <v>172</v>
      </c>
      <c r="DE162" s="10" t="s">
        <v>172</v>
      </c>
      <c r="DF162" s="10" t="s">
        <v>202</v>
      </c>
      <c r="DG162" s="10" t="s">
        <v>172</v>
      </c>
      <c r="DH162" s="10" t="s">
        <v>202</v>
      </c>
      <c r="DI162" s="10" t="s">
        <v>202</v>
      </c>
      <c r="DJ162" s="10" t="s">
        <v>224</v>
      </c>
      <c r="DK162" s="13" t="s">
        <v>2095</v>
      </c>
      <c r="DL162" s="10">
        <v>71011000255</v>
      </c>
      <c r="DM162" s="10">
        <v>785</v>
      </c>
      <c r="DN162" s="10" t="s">
        <v>2096</v>
      </c>
      <c r="DO162" s="10" t="s">
        <v>663</v>
      </c>
      <c r="DP162" s="10" t="s">
        <v>663</v>
      </c>
      <c r="DQ162" s="10" t="s">
        <v>663</v>
      </c>
      <c r="DR162" s="10">
        <v>90</v>
      </c>
      <c r="DS162" s="10" t="s">
        <v>230</v>
      </c>
      <c r="DU162" s="10" t="s">
        <v>165</v>
      </c>
      <c r="EF162" s="10" t="s">
        <v>204</v>
      </c>
      <c r="EG162" s="13" t="s">
        <v>2097</v>
      </c>
      <c r="EK162" s="10" t="s">
        <v>174</v>
      </c>
    </row>
    <row r="163" spans="1:144" ht="19.5" customHeight="1">
      <c r="A163" s="10">
        <v>162</v>
      </c>
      <c r="B163" s="10">
        <v>5160</v>
      </c>
      <c r="D163" s="11">
        <v>44090.411778738431</v>
      </c>
      <c r="E163" s="10" t="s">
        <v>482</v>
      </c>
      <c r="F163" s="10" t="s">
        <v>443</v>
      </c>
      <c r="G163" s="10" t="s">
        <v>483</v>
      </c>
      <c r="H163" s="10" t="s">
        <v>149</v>
      </c>
      <c r="I163" s="10" t="s">
        <v>150</v>
      </c>
      <c r="J163" s="10" t="s">
        <v>177</v>
      </c>
      <c r="K163" s="10" t="s">
        <v>178</v>
      </c>
      <c r="L163" s="10">
        <v>1</v>
      </c>
      <c r="M163" s="10">
        <v>294.10000000000002</v>
      </c>
      <c r="N163" s="10">
        <v>8</v>
      </c>
      <c r="O163" s="10">
        <v>8</v>
      </c>
      <c r="Q163" s="10" t="s">
        <v>2098</v>
      </c>
      <c r="R163" s="13" t="s">
        <v>2099</v>
      </c>
      <c r="S163" s="13" t="s">
        <v>2100</v>
      </c>
      <c r="T163" s="10" t="s">
        <v>182</v>
      </c>
      <c r="U163" s="10" t="s">
        <v>893</v>
      </c>
      <c r="V163" s="10">
        <v>40112118</v>
      </c>
      <c r="W163" s="10" t="s">
        <v>462</v>
      </c>
      <c r="X163" s="10" t="s">
        <v>490</v>
      </c>
      <c r="Z163" s="10" t="s">
        <v>159</v>
      </c>
      <c r="AA163" s="10" t="s">
        <v>2101</v>
      </c>
      <c r="AB163" s="10" t="s">
        <v>161</v>
      </c>
      <c r="AC163" s="10" t="s">
        <v>2102</v>
      </c>
      <c r="AD163" s="10" t="s">
        <v>2103</v>
      </c>
      <c r="AE163" s="10" t="s">
        <v>499</v>
      </c>
      <c r="AG163" s="14" t="str">
        <f t="shared" si="1"/>
        <v>Черкаська обл., Звенигородка, вулиця Богдана Хмельницького, 15/1</v>
      </c>
      <c r="AH163" s="10" t="str">
        <f t="shared" si="2"/>
        <v/>
      </c>
      <c r="AI163" s="10" t="str">
        <f t="shared" si="3"/>
        <v>Черкаська обл., місто Звенигородка, вулиця Богдана Хмельницького, 15/1</v>
      </c>
      <c r="AJ163" s="10" t="s">
        <v>163</v>
      </c>
      <c r="AK163" s="20">
        <v>43959</v>
      </c>
      <c r="AL163" s="10" t="s">
        <v>164</v>
      </c>
      <c r="AM163" s="14" t="str">
        <f t="shared" si="4"/>
        <v>4 рік/років, 11 місяць/місяців, 0 день/днів</v>
      </c>
      <c r="AP163" s="10">
        <v>4</v>
      </c>
      <c r="AQ163" s="10">
        <v>11</v>
      </c>
      <c r="AR163" s="10">
        <v>0</v>
      </c>
      <c r="AS163" s="10" t="s">
        <v>165</v>
      </c>
      <c r="BA163" s="10" t="s">
        <v>166</v>
      </c>
      <c r="BB163" s="16">
        <v>9765.08</v>
      </c>
      <c r="BC163" s="16">
        <v>9661.9</v>
      </c>
      <c r="BD163" s="17">
        <f t="shared" si="5"/>
        <v>0.98943377832030044</v>
      </c>
      <c r="BE163" s="16">
        <f t="shared" si="6"/>
        <v>96.619</v>
      </c>
      <c r="BF163" s="10" t="str">
        <f t="shared" si="10"/>
        <v>не потрібна</v>
      </c>
      <c r="BG163" s="10" t="s">
        <v>165</v>
      </c>
      <c r="BL163" s="10" t="s">
        <v>342</v>
      </c>
      <c r="BR163" s="10" t="s">
        <v>193</v>
      </c>
      <c r="BV163" s="10" t="s">
        <v>242</v>
      </c>
      <c r="BY163" s="10" t="s">
        <v>243</v>
      </c>
      <c r="BZ163" s="10" t="s">
        <v>169</v>
      </c>
      <c r="CA163" s="10" t="s">
        <v>2104</v>
      </c>
      <c r="CD163" s="10" t="s">
        <v>165</v>
      </c>
      <c r="CH163" s="20">
        <v>44041</v>
      </c>
      <c r="CI163" s="10" t="s">
        <v>2105</v>
      </c>
      <c r="CJ163" s="10" t="s">
        <v>169</v>
      </c>
      <c r="CM163" s="20">
        <v>44039</v>
      </c>
      <c r="CN163" s="10" t="s">
        <v>2106</v>
      </c>
      <c r="CO163" s="15">
        <v>44088</v>
      </c>
      <c r="CP163" s="10" t="s">
        <v>2107</v>
      </c>
      <c r="CQ163" s="10" t="s">
        <v>247</v>
      </c>
      <c r="CR163" s="13" t="s">
        <v>2108</v>
      </c>
      <c r="CS163" s="10" t="s">
        <v>169</v>
      </c>
      <c r="CT163" s="10">
        <v>16</v>
      </c>
      <c r="CU163" s="10" t="s">
        <v>201</v>
      </c>
      <c r="CV163" s="10" t="s">
        <v>202</v>
      </c>
      <c r="CW163" s="10" t="s">
        <v>202</v>
      </c>
      <c r="CX163" s="10" t="s">
        <v>202</v>
      </c>
      <c r="CY163" s="10" t="s">
        <v>172</v>
      </c>
      <c r="CZ163" s="10" t="s">
        <v>202</v>
      </c>
      <c r="DA163" s="10" t="s">
        <v>172</v>
      </c>
      <c r="DB163" s="10" t="s">
        <v>172</v>
      </c>
      <c r="DC163" s="10" t="s">
        <v>202</v>
      </c>
      <c r="DD163" s="10" t="s">
        <v>202</v>
      </c>
      <c r="DE163" s="10" t="s">
        <v>172</v>
      </c>
      <c r="DF163" s="10" t="s">
        <v>202</v>
      </c>
      <c r="DG163" s="10" t="s">
        <v>172</v>
      </c>
      <c r="DH163" s="10" t="s">
        <v>202</v>
      </c>
      <c r="DI163" s="10" t="s">
        <v>172</v>
      </c>
      <c r="DJ163" s="10" t="s">
        <v>224</v>
      </c>
      <c r="DL163" s="10" t="s">
        <v>2109</v>
      </c>
      <c r="DM163" s="10" t="s">
        <v>2110</v>
      </c>
      <c r="DN163" s="10" t="s">
        <v>518</v>
      </c>
      <c r="DO163" s="10" t="s">
        <v>518</v>
      </c>
      <c r="DP163" s="10" t="s">
        <v>2111</v>
      </c>
      <c r="DQ163" s="10" t="s">
        <v>518</v>
      </c>
      <c r="DR163" s="10" t="s">
        <v>518</v>
      </c>
      <c r="DS163" s="10" t="s">
        <v>230</v>
      </c>
      <c r="DU163" s="10" t="s">
        <v>165</v>
      </c>
      <c r="EF163" s="10" t="s">
        <v>165</v>
      </c>
      <c r="EK163" s="10" t="s">
        <v>174</v>
      </c>
    </row>
    <row r="164" spans="1:144" ht="12.75">
      <c r="A164" s="10">
        <v>163</v>
      </c>
      <c r="B164" s="10">
        <v>5161</v>
      </c>
      <c r="D164" s="11">
        <v>44090.426031400464</v>
      </c>
      <c r="E164" s="10" t="s">
        <v>2112</v>
      </c>
      <c r="F164" s="10" t="s">
        <v>1783</v>
      </c>
      <c r="G164" s="10" t="s">
        <v>1784</v>
      </c>
      <c r="H164" s="10" t="s">
        <v>149</v>
      </c>
      <c r="I164" s="10" t="s">
        <v>150</v>
      </c>
      <c r="J164" s="10" t="s">
        <v>177</v>
      </c>
      <c r="K164" s="10" t="s">
        <v>178</v>
      </c>
      <c r="L164" s="10">
        <v>1</v>
      </c>
      <c r="M164" s="10">
        <v>3558.7</v>
      </c>
      <c r="N164" s="10">
        <v>10</v>
      </c>
      <c r="O164" s="10">
        <v>10</v>
      </c>
      <c r="Q164" s="10" t="s">
        <v>2113</v>
      </c>
      <c r="R164" s="10" t="s">
        <v>2114</v>
      </c>
      <c r="S164" s="13" t="s">
        <v>2115</v>
      </c>
      <c r="T164" s="10" t="s">
        <v>182</v>
      </c>
      <c r="U164" s="10" t="s">
        <v>2116</v>
      </c>
      <c r="V164" s="10">
        <v>38546627</v>
      </c>
      <c r="W164" s="10" t="s">
        <v>311</v>
      </c>
      <c r="X164" s="10" t="s">
        <v>1789</v>
      </c>
      <c r="Z164" s="10" t="s">
        <v>159</v>
      </c>
      <c r="AA164" s="10" t="s">
        <v>1790</v>
      </c>
      <c r="AB164" s="10" t="s">
        <v>161</v>
      </c>
      <c r="AC164" s="10" t="s">
        <v>2117</v>
      </c>
      <c r="AD164" s="10" t="s">
        <v>2118</v>
      </c>
      <c r="AG164" s="14" t="str">
        <f t="shared" si="1"/>
        <v>Івано-Франківська обл., Івано-Франківськ, вулиця Гетьмана Мазепи, 142-А</v>
      </c>
      <c r="AH164" s="10" t="str">
        <f t="shared" si="2"/>
        <v/>
      </c>
      <c r="AI164" s="10" t="str">
        <f t="shared" si="3"/>
        <v>Івано-Франківська обл., місто Івано-Франківськ, вулиця Гетьмана Мазепи, 142-А</v>
      </c>
      <c r="AJ164" s="10" t="s">
        <v>270</v>
      </c>
      <c r="AL164" s="10" t="s">
        <v>164</v>
      </c>
      <c r="AM164" s="14" t="str">
        <f t="shared" si="4"/>
        <v>2 рік/років, 11 місяць/місяців, 0 день/днів</v>
      </c>
      <c r="AP164" s="10">
        <v>2</v>
      </c>
      <c r="AQ164" s="10">
        <v>11</v>
      </c>
      <c r="AR164" s="10">
        <v>0</v>
      </c>
      <c r="AS164" s="10" t="s">
        <v>165</v>
      </c>
      <c r="BA164" s="10" t="s">
        <v>166</v>
      </c>
      <c r="BB164" s="16">
        <v>4828.26</v>
      </c>
      <c r="BC164" s="16">
        <v>3515.75</v>
      </c>
      <c r="BD164" s="17">
        <f t="shared" si="5"/>
        <v>0.72816086954720749</v>
      </c>
      <c r="BE164" s="16">
        <f t="shared" si="6"/>
        <v>35.157499999999999</v>
      </c>
      <c r="BF164" s="10" t="str">
        <f t="shared" si="10"/>
        <v>не потрібна</v>
      </c>
      <c r="BG164" s="10" t="s">
        <v>165</v>
      </c>
      <c r="BL164" s="10" t="s">
        <v>342</v>
      </c>
      <c r="BR164" s="10" t="s">
        <v>167</v>
      </c>
      <c r="BW164" s="10" t="s">
        <v>188</v>
      </c>
      <c r="CD164" s="10" t="s">
        <v>165</v>
      </c>
      <c r="CH164" s="20">
        <v>43918</v>
      </c>
      <c r="CI164" s="10" t="s">
        <v>2119</v>
      </c>
      <c r="CJ164" s="10" t="s">
        <v>169</v>
      </c>
      <c r="CM164" s="20">
        <v>43875</v>
      </c>
      <c r="CN164" s="10" t="s">
        <v>2120</v>
      </c>
      <c r="CO164" s="15">
        <v>44075</v>
      </c>
      <c r="CP164" s="10">
        <v>215</v>
      </c>
      <c r="CQ164" s="10" t="s">
        <v>322</v>
      </c>
      <c r="CR164" s="13" t="s">
        <v>2121</v>
      </c>
      <c r="CS164" s="10" t="s">
        <v>169</v>
      </c>
      <c r="CT164" s="10">
        <v>25</v>
      </c>
      <c r="CU164" s="10" t="s">
        <v>201</v>
      </c>
      <c r="CV164" s="10" t="s">
        <v>202</v>
      </c>
      <c r="CW164" s="10" t="s">
        <v>202</v>
      </c>
      <c r="CX164" s="10" t="s">
        <v>172</v>
      </c>
      <c r="CY164" s="10" t="s">
        <v>202</v>
      </c>
      <c r="CZ164" s="10" t="s">
        <v>172</v>
      </c>
      <c r="DA164" s="10" t="s">
        <v>202</v>
      </c>
      <c r="DB164" s="10" t="s">
        <v>172</v>
      </c>
      <c r="DC164" s="10" t="s">
        <v>172</v>
      </c>
      <c r="DD164" s="10" t="s">
        <v>202</v>
      </c>
      <c r="DE164" s="10" t="s">
        <v>172</v>
      </c>
      <c r="DF164" s="10" t="s">
        <v>172</v>
      </c>
      <c r="DG164" s="10" t="s">
        <v>172</v>
      </c>
      <c r="DH164" s="10" t="s">
        <v>172</v>
      </c>
      <c r="DI164" s="10" t="s">
        <v>172</v>
      </c>
      <c r="DJ164" s="10" t="s">
        <v>165</v>
      </c>
      <c r="DT164" s="13" t="s">
        <v>2122</v>
      </c>
      <c r="DU164" s="10" t="s">
        <v>165</v>
      </c>
      <c r="EF164" s="10" t="s">
        <v>204</v>
      </c>
      <c r="EG164" s="13" t="s">
        <v>2123</v>
      </c>
      <c r="EK164" s="10" t="s">
        <v>174</v>
      </c>
    </row>
    <row r="165" spans="1:144" ht="12.75">
      <c r="A165" s="10">
        <v>164</v>
      </c>
      <c r="B165" s="10">
        <v>5162</v>
      </c>
      <c r="D165" s="11">
        <v>44090.663070243056</v>
      </c>
      <c r="E165" s="10" t="s">
        <v>1338</v>
      </c>
      <c r="F165" s="10" t="s">
        <v>1339</v>
      </c>
      <c r="G165" s="10" t="s">
        <v>1340</v>
      </c>
      <c r="H165" s="10" t="s">
        <v>149</v>
      </c>
      <c r="I165" s="10" t="s">
        <v>150</v>
      </c>
      <c r="J165" s="10" t="s">
        <v>177</v>
      </c>
      <c r="K165" s="10" t="s">
        <v>178</v>
      </c>
      <c r="L165" s="10">
        <v>1</v>
      </c>
      <c r="M165" s="10">
        <v>7040.6</v>
      </c>
      <c r="N165" s="10">
        <v>3.42</v>
      </c>
      <c r="O165" s="10">
        <v>3.42</v>
      </c>
      <c r="Q165" s="10" t="s">
        <v>2124</v>
      </c>
      <c r="R165" s="10" t="s">
        <v>2125</v>
      </c>
      <c r="S165" s="13" t="s">
        <v>2126</v>
      </c>
      <c r="T165" s="10" t="s">
        <v>182</v>
      </c>
      <c r="U165" s="10" t="s">
        <v>2127</v>
      </c>
      <c r="V165" s="18" t="s">
        <v>2128</v>
      </c>
      <c r="W165" s="10" t="s">
        <v>311</v>
      </c>
      <c r="X165" s="10" t="s">
        <v>1347</v>
      </c>
      <c r="Z165" s="10" t="s">
        <v>159</v>
      </c>
      <c r="AA165" s="10" t="s">
        <v>1348</v>
      </c>
      <c r="AB165" s="10" t="s">
        <v>161</v>
      </c>
      <c r="AC165" s="10" t="s">
        <v>2129</v>
      </c>
      <c r="AD165" s="10">
        <v>1</v>
      </c>
      <c r="AG165" s="14" t="str">
        <f t="shared" si="1"/>
        <v>Херсонська обл., Херсон, вулиця Ливарна, 1</v>
      </c>
      <c r="AH165" s="10" t="str">
        <f t="shared" si="2"/>
        <v/>
      </c>
      <c r="AI165" s="10" t="str">
        <f t="shared" si="3"/>
        <v>Херсонська обл., місто Херсон, вулиця Ливарна, 1</v>
      </c>
      <c r="AJ165" s="10" t="s">
        <v>163</v>
      </c>
      <c r="AK165" s="20">
        <v>43448</v>
      </c>
      <c r="AL165" s="10">
        <v>5</v>
      </c>
      <c r="AM165" s="14" t="str">
        <f t="shared" si="4"/>
        <v>5 років</v>
      </c>
      <c r="AS165" s="10" t="s">
        <v>165</v>
      </c>
      <c r="BA165" s="10" t="s">
        <v>166</v>
      </c>
      <c r="BB165" s="16">
        <v>5621.35</v>
      </c>
      <c r="BC165" s="16">
        <v>3483.31</v>
      </c>
      <c r="BD165" s="17">
        <f t="shared" si="5"/>
        <v>0.61965719978297018</v>
      </c>
      <c r="BE165" s="16">
        <f t="shared" si="6"/>
        <v>34.833100000000002</v>
      </c>
      <c r="BF165" s="10" t="str">
        <f t="shared" si="10"/>
        <v>не потрібна</v>
      </c>
      <c r="BG165" s="10" t="s">
        <v>165</v>
      </c>
      <c r="BL165" s="10" t="s">
        <v>188</v>
      </c>
      <c r="BM165" s="10" t="s">
        <v>292</v>
      </c>
      <c r="BN165" s="13" t="s">
        <v>2130</v>
      </c>
      <c r="BO165" s="13" t="s">
        <v>2131</v>
      </c>
      <c r="BP165" s="10" t="s">
        <v>192</v>
      </c>
      <c r="BR165" s="10" t="s">
        <v>193</v>
      </c>
      <c r="BV165" s="10" t="s">
        <v>194</v>
      </c>
      <c r="BW165" s="10" t="s">
        <v>188</v>
      </c>
      <c r="CB165" s="10" t="s">
        <v>1352</v>
      </c>
      <c r="CD165" s="10" t="s">
        <v>165</v>
      </c>
      <c r="CH165" s="20">
        <v>44071</v>
      </c>
      <c r="CI165" s="10" t="s">
        <v>2132</v>
      </c>
      <c r="CJ165" s="10" t="s">
        <v>169</v>
      </c>
      <c r="CM165" s="20">
        <v>44034</v>
      </c>
      <c r="CN165" s="10" t="s">
        <v>2133</v>
      </c>
      <c r="CO165" s="15">
        <v>44088</v>
      </c>
      <c r="CP165" s="10">
        <v>427</v>
      </c>
      <c r="CQ165" s="10" t="s">
        <v>322</v>
      </c>
      <c r="CR165" s="13" t="s">
        <v>2134</v>
      </c>
      <c r="CS165" s="10" t="s">
        <v>169</v>
      </c>
      <c r="CT165" s="10">
        <v>3</v>
      </c>
      <c r="CU165" s="10" t="s">
        <v>273</v>
      </c>
      <c r="CV165" s="10" t="s">
        <v>172</v>
      </c>
      <c r="CW165" s="10" t="s">
        <v>172</v>
      </c>
      <c r="CX165" s="10" t="s">
        <v>172</v>
      </c>
      <c r="CY165" s="10" t="s">
        <v>172</v>
      </c>
      <c r="CZ165" s="10" t="s">
        <v>172</v>
      </c>
      <c r="DA165" s="10" t="s">
        <v>172</v>
      </c>
      <c r="DB165" s="10" t="s">
        <v>172</v>
      </c>
      <c r="DC165" s="10" t="s">
        <v>172</v>
      </c>
      <c r="DD165" s="10" t="s">
        <v>172</v>
      </c>
      <c r="DE165" s="10" t="s">
        <v>172</v>
      </c>
      <c r="DF165" s="10" t="s">
        <v>172</v>
      </c>
      <c r="DG165" s="10" t="s">
        <v>172</v>
      </c>
      <c r="DH165" s="10" t="s">
        <v>172</v>
      </c>
      <c r="DI165" s="10" t="s">
        <v>172</v>
      </c>
      <c r="DJ165" s="10" t="s">
        <v>165</v>
      </c>
      <c r="DT165" s="13" t="s">
        <v>2135</v>
      </c>
      <c r="DU165" s="10" t="s">
        <v>165</v>
      </c>
      <c r="EF165" s="10" t="s">
        <v>204</v>
      </c>
      <c r="EG165" s="13" t="s">
        <v>2136</v>
      </c>
      <c r="EK165" s="10" t="s">
        <v>174</v>
      </c>
    </row>
    <row r="166" spans="1:144" ht="12.75">
      <c r="A166" s="10">
        <v>165</v>
      </c>
      <c r="B166" s="10">
        <v>5163</v>
      </c>
      <c r="D166" s="11">
        <v>44091.466666249995</v>
      </c>
      <c r="E166" s="10" t="s">
        <v>1338</v>
      </c>
      <c r="F166" s="10" t="s">
        <v>1339</v>
      </c>
      <c r="G166" s="10" t="s">
        <v>1340</v>
      </c>
      <c r="H166" s="10" t="s">
        <v>149</v>
      </c>
      <c r="I166" s="10" t="s">
        <v>150</v>
      </c>
      <c r="J166" s="10" t="s">
        <v>177</v>
      </c>
      <c r="K166" s="10" t="s">
        <v>178</v>
      </c>
      <c r="L166" s="10">
        <v>1</v>
      </c>
      <c r="M166" s="10">
        <v>7040.6</v>
      </c>
      <c r="N166" s="10">
        <v>1</v>
      </c>
      <c r="O166" s="10">
        <v>1</v>
      </c>
      <c r="Q166" s="10" t="s">
        <v>2137</v>
      </c>
      <c r="R166" s="10" t="s">
        <v>2138</v>
      </c>
      <c r="S166" s="13" t="s">
        <v>2139</v>
      </c>
      <c r="T166" s="10" t="s">
        <v>182</v>
      </c>
      <c r="U166" s="10" t="s">
        <v>2127</v>
      </c>
      <c r="V166" s="18" t="s">
        <v>2128</v>
      </c>
      <c r="W166" s="10" t="s">
        <v>311</v>
      </c>
      <c r="X166" s="10" t="s">
        <v>1347</v>
      </c>
      <c r="Z166" s="10" t="s">
        <v>159</v>
      </c>
      <c r="AA166" s="10" t="s">
        <v>1348</v>
      </c>
      <c r="AB166" s="10" t="s">
        <v>161</v>
      </c>
      <c r="AC166" s="10" t="s">
        <v>2129</v>
      </c>
      <c r="AD166" s="10">
        <v>1</v>
      </c>
      <c r="AG166" s="14" t="str">
        <f t="shared" si="1"/>
        <v>Херсонська обл., Херсон, вулиця Ливарна, 1</v>
      </c>
      <c r="AH166" s="10" t="str">
        <f t="shared" si="2"/>
        <v/>
      </c>
      <c r="AI166" s="10" t="str">
        <f t="shared" si="3"/>
        <v>Херсонська обл., місто Херсон, вулиця Ливарна, 1</v>
      </c>
      <c r="AJ166" s="10" t="s">
        <v>163</v>
      </c>
      <c r="AK166" s="20">
        <v>43448</v>
      </c>
      <c r="AL166" s="10">
        <v>5</v>
      </c>
      <c r="AM166" s="14" t="str">
        <f t="shared" si="4"/>
        <v>5 років</v>
      </c>
      <c r="AS166" s="10" t="s">
        <v>165</v>
      </c>
      <c r="BA166" s="10" t="s">
        <v>166</v>
      </c>
      <c r="BB166" s="16">
        <v>1643.67</v>
      </c>
      <c r="BC166" s="16">
        <v>1018.51</v>
      </c>
      <c r="BD166" s="17">
        <f t="shared" si="5"/>
        <v>0.61965601367671119</v>
      </c>
      <c r="BE166" s="16">
        <f t="shared" si="6"/>
        <v>10.1851</v>
      </c>
      <c r="BF166" s="10" t="str">
        <f t="shared" si="10"/>
        <v>не потрібна</v>
      </c>
      <c r="BG166" s="10" t="s">
        <v>165</v>
      </c>
      <c r="BL166" s="10" t="s">
        <v>188</v>
      </c>
      <c r="BM166" s="10" t="s">
        <v>292</v>
      </c>
      <c r="BN166" s="13" t="s">
        <v>2140</v>
      </c>
      <c r="BO166" s="13" t="s">
        <v>2141</v>
      </c>
      <c r="BP166" s="10" t="s">
        <v>192</v>
      </c>
      <c r="BR166" s="10" t="s">
        <v>193</v>
      </c>
      <c r="BV166" s="10" t="s">
        <v>194</v>
      </c>
      <c r="BW166" s="10" t="s">
        <v>188</v>
      </c>
      <c r="CB166" s="10" t="s">
        <v>1298</v>
      </c>
      <c r="CD166" s="10" t="s">
        <v>165</v>
      </c>
      <c r="CH166" s="20">
        <v>43951</v>
      </c>
      <c r="CI166" s="10" t="s">
        <v>2142</v>
      </c>
      <c r="CJ166" s="10" t="s">
        <v>169</v>
      </c>
      <c r="CM166" s="20">
        <v>44034</v>
      </c>
      <c r="CN166" s="10" t="s">
        <v>2143</v>
      </c>
      <c r="CO166" s="15">
        <v>44088</v>
      </c>
      <c r="CP166" s="10">
        <v>428</v>
      </c>
      <c r="CQ166" s="10" t="s">
        <v>322</v>
      </c>
      <c r="CR166" s="13" t="s">
        <v>2144</v>
      </c>
      <c r="CS166" s="10" t="s">
        <v>169</v>
      </c>
      <c r="CT166" s="10">
        <v>3</v>
      </c>
      <c r="CU166" s="10" t="s">
        <v>273</v>
      </c>
      <c r="CV166" s="10" t="s">
        <v>172</v>
      </c>
      <c r="CW166" s="10" t="s">
        <v>172</v>
      </c>
      <c r="CX166" s="10" t="s">
        <v>172</v>
      </c>
      <c r="CY166" s="10" t="s">
        <v>202</v>
      </c>
      <c r="CZ166" s="10" t="s">
        <v>172</v>
      </c>
      <c r="DA166" s="10" t="s">
        <v>172</v>
      </c>
      <c r="DB166" s="10" t="s">
        <v>202</v>
      </c>
      <c r="DC166" s="10" t="s">
        <v>172</v>
      </c>
      <c r="DD166" s="10" t="s">
        <v>172</v>
      </c>
      <c r="DE166" s="10" t="s">
        <v>172</v>
      </c>
      <c r="DF166" s="10" t="s">
        <v>172</v>
      </c>
      <c r="DG166" s="10" t="s">
        <v>172</v>
      </c>
      <c r="DH166" s="10" t="s">
        <v>202</v>
      </c>
      <c r="DI166" s="10" t="s">
        <v>172</v>
      </c>
      <c r="DJ166" s="10" t="s">
        <v>224</v>
      </c>
      <c r="DK166" s="13" t="s">
        <v>2145</v>
      </c>
      <c r="DL166" s="10">
        <v>37490247</v>
      </c>
      <c r="DM166" s="10" t="s">
        <v>663</v>
      </c>
      <c r="DN166" s="10" t="s">
        <v>663</v>
      </c>
      <c r="DO166" s="10" t="s">
        <v>663</v>
      </c>
      <c r="DP166" s="10" t="s">
        <v>663</v>
      </c>
      <c r="DQ166" s="10" t="s">
        <v>663</v>
      </c>
      <c r="DR166" s="10" t="s">
        <v>2146</v>
      </c>
      <c r="DS166" s="10" t="s">
        <v>230</v>
      </c>
      <c r="DU166" s="10" t="s">
        <v>165</v>
      </c>
      <c r="EF166" s="10" t="s">
        <v>204</v>
      </c>
      <c r="EG166" s="13" t="s">
        <v>2147</v>
      </c>
      <c r="EK166" s="10" t="s">
        <v>174</v>
      </c>
      <c r="EN166" s="10" t="s">
        <v>165</v>
      </c>
    </row>
    <row r="167" spans="1:144" ht="12.75">
      <c r="A167" s="10">
        <v>166</v>
      </c>
      <c r="B167" s="10">
        <v>5164</v>
      </c>
      <c r="D167" s="11">
        <v>44091.489515150461</v>
      </c>
      <c r="E167" s="10" t="s">
        <v>1338</v>
      </c>
      <c r="F167" s="10" t="s">
        <v>1339</v>
      </c>
      <c r="G167" s="10" t="s">
        <v>1340</v>
      </c>
      <c r="H167" s="10" t="s">
        <v>149</v>
      </c>
      <c r="I167" s="10" t="s">
        <v>150</v>
      </c>
      <c r="J167" s="10" t="s">
        <v>177</v>
      </c>
      <c r="K167" s="10" t="s">
        <v>178</v>
      </c>
      <c r="L167" s="10">
        <v>1</v>
      </c>
      <c r="M167" s="10">
        <v>7153.1</v>
      </c>
      <c r="N167" s="10">
        <v>31.96</v>
      </c>
      <c r="O167" s="10">
        <v>31.96</v>
      </c>
      <c r="Q167" s="10" t="s">
        <v>2148</v>
      </c>
      <c r="R167" s="10" t="s">
        <v>2149</v>
      </c>
      <c r="S167" s="13" t="s">
        <v>2150</v>
      </c>
      <c r="T167" s="10" t="s">
        <v>212</v>
      </c>
      <c r="U167" s="10" t="s">
        <v>2127</v>
      </c>
      <c r="V167" s="18" t="s">
        <v>2128</v>
      </c>
      <c r="W167" s="10" t="s">
        <v>311</v>
      </c>
      <c r="X167" s="10" t="s">
        <v>1347</v>
      </c>
      <c r="Z167" s="10" t="s">
        <v>159</v>
      </c>
      <c r="AA167" s="10" t="s">
        <v>1348</v>
      </c>
      <c r="AB167" s="10" t="s">
        <v>161</v>
      </c>
      <c r="AC167" s="10" t="s">
        <v>2151</v>
      </c>
      <c r="AD167" s="10">
        <v>2</v>
      </c>
      <c r="AG167" s="14" t="str">
        <f t="shared" si="1"/>
        <v>Херсонська обл., Херсон, вулиця Університетська, 2</v>
      </c>
      <c r="AH167" s="10" t="str">
        <f t="shared" si="2"/>
        <v/>
      </c>
      <c r="AI167" s="10" t="str">
        <f t="shared" si="3"/>
        <v>Херсонська обл., місто Херсон, вулиця Університетська, 2</v>
      </c>
      <c r="AJ167" s="10" t="s">
        <v>163</v>
      </c>
      <c r="AK167" s="20">
        <v>43448</v>
      </c>
      <c r="AL167" s="10">
        <v>5</v>
      </c>
      <c r="AM167" s="14" t="str">
        <f t="shared" si="4"/>
        <v>5 років</v>
      </c>
      <c r="AS167" s="10" t="s">
        <v>165</v>
      </c>
      <c r="BA167" s="10" t="s">
        <v>166</v>
      </c>
      <c r="BB167" s="16">
        <v>399423.89</v>
      </c>
      <c r="BC167" s="16">
        <v>260682.64</v>
      </c>
      <c r="BD167" s="17">
        <f t="shared" si="5"/>
        <v>0.65264659056823071</v>
      </c>
      <c r="BE167" s="16">
        <f t="shared" si="6"/>
        <v>2606.8264000000004</v>
      </c>
      <c r="BF167" s="10" t="str">
        <f t="shared" si="10"/>
        <v>не потрібна</v>
      </c>
      <c r="BG167" s="10" t="s">
        <v>165</v>
      </c>
      <c r="BL167" s="10" t="s">
        <v>188</v>
      </c>
      <c r="BM167" s="10" t="s">
        <v>292</v>
      </c>
      <c r="BN167" s="13" t="s">
        <v>2152</v>
      </c>
      <c r="BO167" s="13" t="s">
        <v>2153</v>
      </c>
      <c r="BP167" s="10" t="s">
        <v>192</v>
      </c>
      <c r="BR167" s="10" t="s">
        <v>193</v>
      </c>
      <c r="BV167" s="10" t="s">
        <v>194</v>
      </c>
      <c r="BW167" s="10" t="s">
        <v>188</v>
      </c>
      <c r="CB167" s="10" t="s">
        <v>195</v>
      </c>
      <c r="CD167" s="10" t="s">
        <v>165</v>
      </c>
      <c r="CH167" s="20">
        <v>43951</v>
      </c>
      <c r="CI167" s="10" t="s">
        <v>2154</v>
      </c>
      <c r="CJ167" s="10" t="s">
        <v>169</v>
      </c>
      <c r="CM167" s="20">
        <v>44035</v>
      </c>
      <c r="CN167" s="10" t="s">
        <v>2155</v>
      </c>
      <c r="CO167" s="15">
        <v>44088</v>
      </c>
      <c r="CP167" s="10">
        <v>432</v>
      </c>
      <c r="CQ167" s="10" t="s">
        <v>322</v>
      </c>
      <c r="CR167" s="13" t="s">
        <v>2156</v>
      </c>
      <c r="CS167" s="10" t="s">
        <v>169</v>
      </c>
      <c r="CT167" s="10">
        <v>2</v>
      </c>
      <c r="CU167" s="10" t="s">
        <v>273</v>
      </c>
      <c r="CV167" s="10" t="s">
        <v>202</v>
      </c>
      <c r="CW167" s="10" t="s">
        <v>202</v>
      </c>
      <c r="CX167" s="10" t="s">
        <v>172</v>
      </c>
      <c r="CY167" s="10" t="s">
        <v>202</v>
      </c>
      <c r="CZ167" s="10" t="s">
        <v>172</v>
      </c>
      <c r="DA167" s="10" t="s">
        <v>172</v>
      </c>
      <c r="DB167" s="10" t="s">
        <v>202</v>
      </c>
      <c r="DC167" s="10" t="s">
        <v>172</v>
      </c>
      <c r="DD167" s="10" t="s">
        <v>172</v>
      </c>
      <c r="DE167" s="10" t="s">
        <v>172</v>
      </c>
      <c r="DF167" s="10" t="s">
        <v>202</v>
      </c>
      <c r="DG167" s="10" t="s">
        <v>172</v>
      </c>
      <c r="DH167" s="10" t="s">
        <v>172</v>
      </c>
      <c r="DI167" s="10" t="s">
        <v>172</v>
      </c>
      <c r="DJ167" s="10" t="s">
        <v>224</v>
      </c>
      <c r="DK167" s="13" t="s">
        <v>2157</v>
      </c>
      <c r="DL167" s="10">
        <v>37490247</v>
      </c>
      <c r="DM167" s="10" t="s">
        <v>663</v>
      </c>
      <c r="DN167" s="10" t="s">
        <v>2158</v>
      </c>
      <c r="DO167" s="10" t="s">
        <v>663</v>
      </c>
      <c r="DP167" s="10" t="s">
        <v>663</v>
      </c>
      <c r="DQ167" s="10" t="s">
        <v>663</v>
      </c>
      <c r="DR167" s="10" t="s">
        <v>2146</v>
      </c>
      <c r="DS167" s="10" t="s">
        <v>230</v>
      </c>
      <c r="DU167" s="10" t="s">
        <v>165</v>
      </c>
      <c r="EF167" s="10" t="s">
        <v>204</v>
      </c>
      <c r="EG167" s="13" t="s">
        <v>2159</v>
      </c>
      <c r="EK167" s="10" t="s">
        <v>174</v>
      </c>
      <c r="EN167" s="10" t="s">
        <v>165</v>
      </c>
    </row>
    <row r="168" spans="1:144" ht="12.75">
      <c r="A168" s="10">
        <v>167</v>
      </c>
      <c r="B168" s="10">
        <v>5165</v>
      </c>
      <c r="D168" s="11">
        <v>44091.554366469907</v>
      </c>
      <c r="E168" s="10" t="s">
        <v>482</v>
      </c>
      <c r="F168" s="10" t="s">
        <v>443</v>
      </c>
      <c r="G168" s="10" t="s">
        <v>483</v>
      </c>
      <c r="H168" s="10" t="s">
        <v>149</v>
      </c>
      <c r="I168" s="10" t="s">
        <v>150</v>
      </c>
      <c r="J168" s="10" t="s">
        <v>151</v>
      </c>
      <c r="N168" s="10">
        <v>39.700000000000003</v>
      </c>
      <c r="O168" s="10">
        <v>39.700000000000003</v>
      </c>
      <c r="Q168" s="10" t="s">
        <v>2160</v>
      </c>
      <c r="R168" s="13" t="s">
        <v>2161</v>
      </c>
      <c r="S168" s="13" t="s">
        <v>2162</v>
      </c>
      <c r="T168" s="10" t="s">
        <v>212</v>
      </c>
      <c r="U168" s="10" t="s">
        <v>2163</v>
      </c>
      <c r="V168" s="10">
        <v>34117684</v>
      </c>
      <c r="W168" s="10" t="s">
        <v>797</v>
      </c>
      <c r="X168" s="10" t="s">
        <v>490</v>
      </c>
      <c r="Z168" s="10" t="s">
        <v>159</v>
      </c>
      <c r="AA168" s="10" t="s">
        <v>2164</v>
      </c>
      <c r="AB168" s="10" t="s">
        <v>161</v>
      </c>
      <c r="AC168" s="10" t="s">
        <v>1416</v>
      </c>
      <c r="AD168" s="10">
        <v>31</v>
      </c>
      <c r="AF168" s="10" t="s">
        <v>2165</v>
      </c>
      <c r="AG168" s="14" t="str">
        <f t="shared" si="1"/>
        <v>48.747874, 30.226244</v>
      </c>
      <c r="AH168" s="10" t="str">
        <f t="shared" si="2"/>
        <v/>
      </c>
      <c r="AI168" s="10" t="str">
        <f t="shared" si="3"/>
        <v>Черкаська обл., місто Умань, вулиця Небесної сотні, 31</v>
      </c>
      <c r="AJ168" s="10" t="s">
        <v>270</v>
      </c>
      <c r="AL168" s="10">
        <v>5</v>
      </c>
      <c r="AM168" s="14" t="str">
        <f t="shared" si="4"/>
        <v>5 років</v>
      </c>
      <c r="AS168" s="10" t="s">
        <v>165</v>
      </c>
      <c r="BA168" s="10" t="s">
        <v>166</v>
      </c>
      <c r="BB168" s="16">
        <v>40131</v>
      </c>
      <c r="BC168" s="16">
        <v>36921</v>
      </c>
      <c r="BD168" s="17">
        <f t="shared" si="5"/>
        <v>0.9200119608282874</v>
      </c>
      <c r="BE168" s="16">
        <f t="shared" si="6"/>
        <v>369.21</v>
      </c>
      <c r="BF168" s="10" t="str">
        <f t="shared" si="10"/>
        <v>не потрібна</v>
      </c>
      <c r="BG168" s="10" t="s">
        <v>165</v>
      </c>
      <c r="BL168" s="10" t="s">
        <v>188</v>
      </c>
      <c r="BM168" s="10" t="s">
        <v>292</v>
      </c>
      <c r="BN168" s="13" t="s">
        <v>2166</v>
      </c>
      <c r="BO168" s="13" t="s">
        <v>2167</v>
      </c>
      <c r="BP168" s="10" t="s">
        <v>192</v>
      </c>
      <c r="BR168" s="10" t="s">
        <v>1741</v>
      </c>
      <c r="BS168" s="10" t="s">
        <v>1742</v>
      </c>
      <c r="BT168" s="13" t="s">
        <v>2168</v>
      </c>
      <c r="BW168" s="10" t="s">
        <v>188</v>
      </c>
      <c r="CB168" s="10" t="s">
        <v>2169</v>
      </c>
      <c r="CD168" s="10" t="s">
        <v>165</v>
      </c>
      <c r="CH168" s="20">
        <v>44063</v>
      </c>
      <c r="CI168" s="10">
        <v>21</v>
      </c>
      <c r="CJ168" s="10" t="s">
        <v>169</v>
      </c>
      <c r="CM168" s="20">
        <v>44046</v>
      </c>
      <c r="CN168" s="10" t="s">
        <v>2170</v>
      </c>
      <c r="CO168" s="15">
        <v>44069</v>
      </c>
      <c r="CP168" s="10" t="s">
        <v>2171</v>
      </c>
      <c r="CQ168" s="10" t="s">
        <v>247</v>
      </c>
      <c r="CR168" s="13" t="s">
        <v>2172</v>
      </c>
      <c r="CS168" s="10" t="s">
        <v>169</v>
      </c>
      <c r="CT168" s="10">
        <v>16</v>
      </c>
      <c r="CU168" s="10" t="s">
        <v>201</v>
      </c>
      <c r="CV168" s="10" t="s">
        <v>172</v>
      </c>
      <c r="CW168" s="10" t="s">
        <v>172</v>
      </c>
      <c r="CX168" s="10" t="s">
        <v>172</v>
      </c>
      <c r="CY168" s="10" t="s">
        <v>172</v>
      </c>
      <c r="CZ168" s="10" t="s">
        <v>172</v>
      </c>
      <c r="DA168" s="10" t="s">
        <v>172</v>
      </c>
      <c r="DB168" s="10" t="s">
        <v>172</v>
      </c>
      <c r="DC168" s="10" t="s">
        <v>172</v>
      </c>
      <c r="DD168" s="10" t="s">
        <v>172</v>
      </c>
      <c r="DE168" s="10" t="s">
        <v>172</v>
      </c>
      <c r="DF168" s="10" t="s">
        <v>172</v>
      </c>
      <c r="DG168" s="10" t="s">
        <v>172</v>
      </c>
      <c r="DH168" s="10" t="s">
        <v>172</v>
      </c>
      <c r="DI168" s="10" t="s">
        <v>172</v>
      </c>
      <c r="DJ168" s="10" t="s">
        <v>165</v>
      </c>
      <c r="DT168" s="13" t="s">
        <v>2173</v>
      </c>
      <c r="DU168" s="10" t="s">
        <v>165</v>
      </c>
      <c r="EF168" s="10" t="s">
        <v>165</v>
      </c>
      <c r="EK168" s="10" t="s">
        <v>174</v>
      </c>
      <c r="EN168" s="10" t="s">
        <v>165</v>
      </c>
    </row>
    <row r="169" spans="1:144" ht="12.75">
      <c r="A169" s="10">
        <v>168</v>
      </c>
      <c r="B169" s="10">
        <v>5166</v>
      </c>
      <c r="D169" s="11">
        <v>44091.590997511579</v>
      </c>
      <c r="E169" s="10" t="s">
        <v>483</v>
      </c>
      <c r="F169" s="10" t="s">
        <v>443</v>
      </c>
      <c r="G169" s="10" t="s">
        <v>483</v>
      </c>
      <c r="H169" s="10" t="s">
        <v>149</v>
      </c>
      <c r="I169" s="10" t="s">
        <v>150</v>
      </c>
      <c r="J169" s="10" t="s">
        <v>177</v>
      </c>
      <c r="K169" s="10" t="s">
        <v>178</v>
      </c>
      <c r="L169" s="10">
        <v>1</v>
      </c>
      <c r="M169" s="10">
        <v>648.9</v>
      </c>
      <c r="N169" s="10">
        <v>110.7</v>
      </c>
      <c r="O169" s="10">
        <v>110.7</v>
      </c>
      <c r="Q169" s="10" t="s">
        <v>2174</v>
      </c>
      <c r="R169" s="10" t="s">
        <v>2175</v>
      </c>
      <c r="S169" s="13" t="s">
        <v>2176</v>
      </c>
      <c r="T169" s="10" t="s">
        <v>182</v>
      </c>
      <c r="U169" s="10" t="s">
        <v>2177</v>
      </c>
      <c r="V169" s="18" t="s">
        <v>2001</v>
      </c>
      <c r="W169" s="10" t="s">
        <v>311</v>
      </c>
      <c r="X169" s="10" t="s">
        <v>490</v>
      </c>
      <c r="Y169" s="10" t="s">
        <v>2002</v>
      </c>
      <c r="Z169" s="10" t="s">
        <v>159</v>
      </c>
      <c r="AA169" s="10" t="s">
        <v>2003</v>
      </c>
      <c r="AB169" s="10" t="s">
        <v>161</v>
      </c>
      <c r="AC169" s="10" t="s">
        <v>2004</v>
      </c>
      <c r="AD169" s="10">
        <v>76</v>
      </c>
      <c r="AG169" s="14" t="str">
        <f t="shared" si="1"/>
        <v>Черкаська обл., Тальне, вулиця Замкова, 76</v>
      </c>
      <c r="AH169" s="10" t="str">
        <f t="shared" si="2"/>
        <v xml:space="preserve">Тальнівський район, </v>
      </c>
      <c r="AI169" s="10" t="str">
        <f t="shared" si="3"/>
        <v>Черкаська обл., Тальнівський район, місто Тальне, вулиця Замкова, 76</v>
      </c>
      <c r="AJ169" s="10" t="s">
        <v>163</v>
      </c>
      <c r="AK169" s="20">
        <v>40716</v>
      </c>
      <c r="AL169" s="10">
        <v>5</v>
      </c>
      <c r="AM169" s="14" t="str">
        <f t="shared" si="4"/>
        <v>5 років</v>
      </c>
      <c r="AS169" s="10" t="s">
        <v>165</v>
      </c>
      <c r="BA169" s="10" t="s">
        <v>166</v>
      </c>
      <c r="BB169" s="16">
        <v>116925.08</v>
      </c>
      <c r="BC169" s="16">
        <v>42212.17</v>
      </c>
      <c r="BD169" s="17">
        <f t="shared" si="5"/>
        <v>0.36101895333319417</v>
      </c>
      <c r="BE169" s="16">
        <f t="shared" si="6"/>
        <v>422.12169999999998</v>
      </c>
      <c r="BF169" s="10" t="str">
        <f t="shared" si="10"/>
        <v>не потрібна</v>
      </c>
      <c r="BG169" s="10" t="s">
        <v>165</v>
      </c>
      <c r="BL169" s="10" t="s">
        <v>342</v>
      </c>
      <c r="BR169" s="10" t="s">
        <v>193</v>
      </c>
      <c r="BV169" s="10" t="s">
        <v>242</v>
      </c>
      <c r="BW169" s="10" t="s">
        <v>188</v>
      </c>
      <c r="BY169" s="10" t="s">
        <v>317</v>
      </c>
      <c r="BZ169" s="10" t="s">
        <v>169</v>
      </c>
      <c r="CA169" s="10" t="s">
        <v>2178</v>
      </c>
      <c r="CD169" s="10" t="s">
        <v>165</v>
      </c>
      <c r="CH169" s="20">
        <v>44000</v>
      </c>
      <c r="CI169" s="10">
        <v>21</v>
      </c>
      <c r="CJ169" s="10" t="s">
        <v>169</v>
      </c>
      <c r="CM169" s="20">
        <v>43903</v>
      </c>
      <c r="CN169" s="10" t="s">
        <v>2007</v>
      </c>
      <c r="CO169" s="15">
        <v>44015</v>
      </c>
      <c r="CP169" s="10" t="s">
        <v>2008</v>
      </c>
      <c r="CQ169" s="10" t="s">
        <v>247</v>
      </c>
      <c r="CR169" s="13" t="s">
        <v>2179</v>
      </c>
      <c r="CS169" s="10" t="s">
        <v>169</v>
      </c>
      <c r="CT169" s="10">
        <v>16</v>
      </c>
      <c r="CU169" s="10" t="s">
        <v>273</v>
      </c>
      <c r="CV169" s="10" t="s">
        <v>172</v>
      </c>
      <c r="CW169" s="10" t="s">
        <v>172</v>
      </c>
      <c r="CX169" s="10" t="s">
        <v>172</v>
      </c>
      <c r="CY169" s="10" t="s">
        <v>172</v>
      </c>
      <c r="CZ169" s="10" t="s">
        <v>202</v>
      </c>
      <c r="DA169" s="10" t="s">
        <v>172</v>
      </c>
      <c r="DB169" s="10" t="s">
        <v>172</v>
      </c>
      <c r="DC169" s="10" t="s">
        <v>172</v>
      </c>
      <c r="DD169" s="10" t="s">
        <v>202</v>
      </c>
      <c r="DE169" s="10" t="s">
        <v>202</v>
      </c>
      <c r="DF169" s="10" t="s">
        <v>202</v>
      </c>
      <c r="DG169" s="10" t="s">
        <v>172</v>
      </c>
      <c r="DH169" s="10" t="s">
        <v>172</v>
      </c>
      <c r="DI169" s="10" t="s">
        <v>172</v>
      </c>
      <c r="DJ169" s="10" t="s">
        <v>224</v>
      </c>
      <c r="DK169" s="13" t="s">
        <v>2180</v>
      </c>
      <c r="DL169" s="10" t="s">
        <v>2181</v>
      </c>
      <c r="DM169" s="10" t="s">
        <v>2011</v>
      </c>
      <c r="DN169" s="10" t="s">
        <v>663</v>
      </c>
      <c r="DO169" s="10" t="s">
        <v>663</v>
      </c>
      <c r="DP169" s="10" t="s">
        <v>663</v>
      </c>
      <c r="DQ169" s="10" t="s">
        <v>663</v>
      </c>
      <c r="DR169" s="10" t="s">
        <v>2013</v>
      </c>
      <c r="DS169" s="10" t="s">
        <v>230</v>
      </c>
      <c r="DU169" s="10" t="s">
        <v>165</v>
      </c>
      <c r="EF169" s="10" t="s">
        <v>254</v>
      </c>
      <c r="EK169" s="10" t="s">
        <v>174</v>
      </c>
      <c r="EN169" s="10" t="s">
        <v>165</v>
      </c>
    </row>
    <row r="170" spans="1:144" ht="12.75">
      <c r="A170" s="10">
        <v>169</v>
      </c>
      <c r="B170" s="10">
        <v>5167</v>
      </c>
      <c r="D170" s="11">
        <v>44091.591208356476</v>
      </c>
      <c r="E170" s="10" t="s">
        <v>1338</v>
      </c>
      <c r="F170" s="10" t="s">
        <v>1339</v>
      </c>
      <c r="G170" s="10" t="s">
        <v>1340</v>
      </c>
      <c r="H170" s="10" t="s">
        <v>149</v>
      </c>
      <c r="I170" s="10" t="s">
        <v>150</v>
      </c>
      <c r="J170" s="10" t="s">
        <v>177</v>
      </c>
      <c r="K170" s="10" t="s">
        <v>178</v>
      </c>
      <c r="L170" s="10">
        <v>1</v>
      </c>
      <c r="M170" s="10">
        <v>480</v>
      </c>
      <c r="N170" s="10">
        <v>50</v>
      </c>
      <c r="O170" s="10">
        <v>50</v>
      </c>
      <c r="Q170" s="10" t="s">
        <v>2182</v>
      </c>
      <c r="R170" s="10" t="s">
        <v>2183</v>
      </c>
      <c r="S170" s="13" t="s">
        <v>2184</v>
      </c>
      <c r="T170" s="10" t="s">
        <v>212</v>
      </c>
      <c r="U170" s="10" t="s">
        <v>2127</v>
      </c>
      <c r="V170" s="18" t="s">
        <v>2128</v>
      </c>
      <c r="W170" s="10" t="s">
        <v>311</v>
      </c>
      <c r="X170" s="10" t="s">
        <v>1347</v>
      </c>
      <c r="Z170" s="10" t="s">
        <v>159</v>
      </c>
      <c r="AA170" s="10" t="s">
        <v>1348</v>
      </c>
      <c r="AB170" s="10" t="s">
        <v>525</v>
      </c>
      <c r="AF170" s="10" t="s">
        <v>2185</v>
      </c>
      <c r="AG170" s="14" t="str">
        <f t="shared" si="1"/>
        <v>46.623195, 32.624948</v>
      </c>
      <c r="AH170" s="10" t="str">
        <f t="shared" si="2"/>
        <v/>
      </c>
      <c r="AI170" s="10" t="str">
        <f t="shared" si="3"/>
        <v xml:space="preserve">Херсонська обл., місто Херсон, вулиця відсутня , </v>
      </c>
      <c r="AJ170" s="10" t="s">
        <v>163</v>
      </c>
      <c r="AK170" s="20">
        <v>43003</v>
      </c>
      <c r="AL170" s="10">
        <v>5</v>
      </c>
      <c r="AM170" s="14" t="str">
        <f t="shared" si="4"/>
        <v>5 років</v>
      </c>
      <c r="AS170" s="10" t="s">
        <v>165</v>
      </c>
      <c r="BA170" s="10" t="s">
        <v>166</v>
      </c>
      <c r="BB170" s="16">
        <v>47701.35</v>
      </c>
      <c r="BC170" s="16">
        <v>47701.35</v>
      </c>
      <c r="BD170" s="17">
        <f t="shared" si="5"/>
        <v>1</v>
      </c>
      <c r="BE170" s="16">
        <f t="shared" si="6"/>
        <v>477.01350000000002</v>
      </c>
      <c r="BF170" s="10" t="str">
        <f t="shared" si="10"/>
        <v>не потрібна</v>
      </c>
      <c r="BG170" s="10" t="s">
        <v>165</v>
      </c>
      <c r="BL170" s="10" t="s">
        <v>188</v>
      </c>
      <c r="BM170" s="10" t="s">
        <v>292</v>
      </c>
      <c r="BN170" s="13" t="s">
        <v>2186</v>
      </c>
      <c r="BO170" s="13" t="s">
        <v>2187</v>
      </c>
      <c r="BP170" s="10" t="s">
        <v>192</v>
      </c>
      <c r="BR170" s="10" t="s">
        <v>193</v>
      </c>
      <c r="BV170" s="10" t="s">
        <v>194</v>
      </c>
      <c r="BW170" s="10" t="s">
        <v>188</v>
      </c>
      <c r="CB170" s="10" t="s">
        <v>2188</v>
      </c>
      <c r="CD170" s="10" t="s">
        <v>165</v>
      </c>
      <c r="CH170" s="20">
        <v>43880</v>
      </c>
      <c r="CI170" s="10" t="s">
        <v>2189</v>
      </c>
      <c r="CJ170" s="10" t="s">
        <v>169</v>
      </c>
      <c r="CM170" s="20">
        <v>44034</v>
      </c>
      <c r="CN170" s="10" t="s">
        <v>2190</v>
      </c>
      <c r="CO170" s="15">
        <v>44088</v>
      </c>
      <c r="CP170" s="10">
        <v>429</v>
      </c>
      <c r="CQ170" s="10" t="s">
        <v>322</v>
      </c>
      <c r="CR170" s="13" t="s">
        <v>2191</v>
      </c>
      <c r="CS170" s="10" t="s">
        <v>169</v>
      </c>
      <c r="CT170" s="10">
        <v>3</v>
      </c>
      <c r="CU170" s="10" t="s">
        <v>273</v>
      </c>
      <c r="CV170" s="10" t="s">
        <v>172</v>
      </c>
      <c r="CW170" s="10" t="s">
        <v>172</v>
      </c>
      <c r="CX170" s="10" t="s">
        <v>172</v>
      </c>
      <c r="CY170" s="10" t="s">
        <v>172</v>
      </c>
      <c r="CZ170" s="10" t="s">
        <v>172</v>
      </c>
      <c r="DA170" s="10" t="s">
        <v>172</v>
      </c>
      <c r="DB170" s="10" t="s">
        <v>202</v>
      </c>
      <c r="DC170" s="10" t="s">
        <v>172</v>
      </c>
      <c r="DD170" s="10" t="s">
        <v>172</v>
      </c>
      <c r="DE170" s="10" t="s">
        <v>172</v>
      </c>
      <c r="DF170" s="10" t="s">
        <v>172</v>
      </c>
      <c r="DG170" s="10" t="s">
        <v>172</v>
      </c>
      <c r="DH170" s="10" t="s">
        <v>172</v>
      </c>
      <c r="DI170" s="10" t="s">
        <v>172</v>
      </c>
      <c r="DJ170" s="10" t="s">
        <v>165</v>
      </c>
      <c r="DT170" s="13" t="s">
        <v>2192</v>
      </c>
      <c r="DU170" s="10" t="s">
        <v>165</v>
      </c>
      <c r="EF170" s="10" t="s">
        <v>204</v>
      </c>
      <c r="EG170" s="13" t="s">
        <v>2193</v>
      </c>
      <c r="EK170" s="10" t="s">
        <v>174</v>
      </c>
      <c r="EN170" s="10" t="s">
        <v>165</v>
      </c>
    </row>
    <row r="171" spans="1:144" ht="12.75">
      <c r="A171" s="10">
        <v>170</v>
      </c>
      <c r="B171" s="10">
        <v>5168</v>
      </c>
      <c r="D171" s="11">
        <v>44096.68907832176</v>
      </c>
      <c r="E171" s="10" t="s">
        <v>2194</v>
      </c>
      <c r="F171" s="10" t="s">
        <v>2195</v>
      </c>
      <c r="G171" s="10" t="s">
        <v>2196</v>
      </c>
      <c r="H171" s="10" t="s">
        <v>149</v>
      </c>
      <c r="I171" s="10" t="s">
        <v>150</v>
      </c>
      <c r="J171" s="10" t="s">
        <v>177</v>
      </c>
      <c r="K171" s="10" t="s">
        <v>178</v>
      </c>
      <c r="L171" s="10">
        <v>1</v>
      </c>
      <c r="M171" s="10">
        <v>445.6</v>
      </c>
      <c r="N171" s="10">
        <v>197.3</v>
      </c>
      <c r="Q171" s="10" t="s">
        <v>2197</v>
      </c>
      <c r="R171" s="10" t="s">
        <v>2198</v>
      </c>
      <c r="S171" s="13" t="s">
        <v>2199</v>
      </c>
      <c r="T171" s="10" t="s">
        <v>212</v>
      </c>
      <c r="U171" s="10" t="s">
        <v>2200</v>
      </c>
      <c r="V171" s="18" t="s">
        <v>2201</v>
      </c>
      <c r="W171" s="10" t="s">
        <v>618</v>
      </c>
      <c r="X171" s="10" t="s">
        <v>2202</v>
      </c>
      <c r="Z171" s="10" t="s">
        <v>159</v>
      </c>
      <c r="AA171" s="10" t="s">
        <v>2203</v>
      </c>
      <c r="AB171" s="10" t="s">
        <v>492</v>
      </c>
      <c r="AC171" s="10" t="s">
        <v>2204</v>
      </c>
      <c r="AD171" s="10">
        <v>85</v>
      </c>
      <c r="AG171" s="14" t="str">
        <f t="shared" si="1"/>
        <v>Одеська обл., Одеса, бульвар Французький, 85</v>
      </c>
      <c r="AH171" s="10" t="str">
        <f t="shared" si="2"/>
        <v/>
      </c>
      <c r="AI171" s="10" t="str">
        <f t="shared" si="3"/>
        <v>Одеська обл., місто Одеса, бульвар Французький, 85</v>
      </c>
      <c r="AJ171" s="10" t="s">
        <v>270</v>
      </c>
      <c r="AL171" s="10">
        <v>5</v>
      </c>
      <c r="AM171" s="14" t="str">
        <f t="shared" si="4"/>
        <v>5 років</v>
      </c>
      <c r="AS171" s="10" t="s">
        <v>165</v>
      </c>
      <c r="BA171" s="10" t="s">
        <v>166</v>
      </c>
      <c r="BB171" s="16">
        <v>2387541</v>
      </c>
      <c r="BC171" s="16">
        <v>963242.28</v>
      </c>
      <c r="BD171" s="17">
        <f t="shared" si="5"/>
        <v>0.40344533559842533</v>
      </c>
      <c r="BE171" s="16">
        <f t="shared" si="6"/>
        <v>9632.4228000000003</v>
      </c>
      <c r="BF171" s="10" t="str">
        <f t="shared" si="10"/>
        <v>не потрібна</v>
      </c>
      <c r="BG171" s="10" t="s">
        <v>165</v>
      </c>
      <c r="BL171" s="10" t="s">
        <v>342</v>
      </c>
      <c r="BR171" s="10" t="s">
        <v>1741</v>
      </c>
      <c r="BS171" s="10" t="s">
        <v>1742</v>
      </c>
      <c r="BT171" s="13" t="s">
        <v>2205</v>
      </c>
      <c r="BU171" s="10" t="s">
        <v>165</v>
      </c>
      <c r="BW171" s="10" t="s">
        <v>188</v>
      </c>
      <c r="CD171" s="10" t="s">
        <v>165</v>
      </c>
      <c r="CH171" s="20">
        <v>44005</v>
      </c>
      <c r="CI171" s="10" t="s">
        <v>2206</v>
      </c>
      <c r="CJ171" s="10" t="s">
        <v>169</v>
      </c>
      <c r="CM171" s="20">
        <v>43985</v>
      </c>
      <c r="CN171" s="10" t="s">
        <v>2207</v>
      </c>
      <c r="CO171" s="15">
        <v>44057</v>
      </c>
      <c r="CP171" s="10">
        <v>715</v>
      </c>
      <c r="CQ171" s="10" t="s">
        <v>199</v>
      </c>
      <c r="CR171" s="13" t="s">
        <v>2208</v>
      </c>
      <c r="CS171" s="10" t="s">
        <v>169</v>
      </c>
      <c r="CT171" s="10">
        <v>15</v>
      </c>
      <c r="CU171" s="10" t="s">
        <v>273</v>
      </c>
      <c r="CV171" s="10" t="s">
        <v>202</v>
      </c>
      <c r="CW171" s="10" t="s">
        <v>202</v>
      </c>
      <c r="CX171" s="10" t="s">
        <v>202</v>
      </c>
      <c r="CY171" s="10" t="s">
        <v>172</v>
      </c>
      <c r="CZ171" s="10" t="s">
        <v>172</v>
      </c>
      <c r="DA171" s="10" t="s">
        <v>172</v>
      </c>
      <c r="DB171" s="10" t="s">
        <v>172</v>
      </c>
      <c r="DC171" s="10" t="s">
        <v>172</v>
      </c>
      <c r="DD171" s="10" t="s">
        <v>172</v>
      </c>
      <c r="DE171" s="10" t="s">
        <v>172</v>
      </c>
      <c r="DF171" s="10" t="s">
        <v>172</v>
      </c>
      <c r="DG171" s="10" t="s">
        <v>172</v>
      </c>
      <c r="DH171" s="10" t="s">
        <v>172</v>
      </c>
      <c r="DI171" s="10" t="s">
        <v>172</v>
      </c>
      <c r="DJ171" s="10" t="s">
        <v>224</v>
      </c>
      <c r="DL171" s="10" t="s">
        <v>2209</v>
      </c>
      <c r="DM171" s="10" t="s">
        <v>518</v>
      </c>
      <c r="DN171" s="10" t="s">
        <v>2210</v>
      </c>
      <c r="DO171" s="10" t="s">
        <v>518</v>
      </c>
      <c r="DP171" s="10" t="s">
        <v>2211</v>
      </c>
      <c r="DQ171" s="10" t="s">
        <v>518</v>
      </c>
      <c r="DR171" s="10" t="s">
        <v>2212</v>
      </c>
      <c r="DS171" s="10" t="s">
        <v>230</v>
      </c>
      <c r="DU171" s="10" t="s">
        <v>165</v>
      </c>
      <c r="EF171" s="10" t="s">
        <v>254</v>
      </c>
      <c r="EI171" s="24"/>
      <c r="EK171" s="10" t="s">
        <v>174</v>
      </c>
      <c r="EN171" s="10" t="s">
        <v>165</v>
      </c>
    </row>
    <row r="172" spans="1:144" ht="12.75">
      <c r="A172" s="10">
        <v>171</v>
      </c>
      <c r="B172" s="10">
        <v>5169</v>
      </c>
      <c r="D172" s="11">
        <v>44096.458458877314</v>
      </c>
      <c r="E172" s="10" t="s">
        <v>1338</v>
      </c>
      <c r="F172" s="10" t="s">
        <v>1339</v>
      </c>
      <c r="G172" s="10" t="s">
        <v>1340</v>
      </c>
      <c r="H172" s="10" t="s">
        <v>149</v>
      </c>
      <c r="I172" s="10" t="s">
        <v>150</v>
      </c>
      <c r="J172" s="10" t="s">
        <v>177</v>
      </c>
      <c r="K172" s="10" t="s">
        <v>178</v>
      </c>
      <c r="L172" s="10">
        <v>1</v>
      </c>
      <c r="M172" s="10">
        <v>315.2</v>
      </c>
      <c r="N172" s="10">
        <v>4</v>
      </c>
      <c r="Q172" s="10" t="s">
        <v>2213</v>
      </c>
      <c r="R172" s="13" t="s">
        <v>2214</v>
      </c>
      <c r="S172" s="13" t="s">
        <v>2215</v>
      </c>
      <c r="T172" s="10" t="s">
        <v>182</v>
      </c>
      <c r="U172" s="10" t="s">
        <v>2216</v>
      </c>
      <c r="V172" s="10">
        <v>39456037</v>
      </c>
      <c r="W172" s="10" t="s">
        <v>311</v>
      </c>
      <c r="X172" s="10" t="s">
        <v>1347</v>
      </c>
      <c r="Z172" s="10" t="s">
        <v>159</v>
      </c>
      <c r="AA172" s="10" t="s">
        <v>1348</v>
      </c>
      <c r="AB172" s="10" t="s">
        <v>161</v>
      </c>
      <c r="AC172" s="10" t="s">
        <v>2217</v>
      </c>
      <c r="AD172" s="10">
        <v>55</v>
      </c>
      <c r="AG172" s="14" t="str">
        <f t="shared" si="1"/>
        <v>Херсонська обл., Херсон, вулиця Грецька, 55</v>
      </c>
      <c r="AH172" s="10" t="str">
        <f t="shared" si="2"/>
        <v/>
      </c>
      <c r="AI172" s="10" t="str">
        <f t="shared" si="3"/>
        <v>Херсонська обл., місто Херсон, вулиця Грецька, 55</v>
      </c>
      <c r="AJ172" s="10" t="s">
        <v>219</v>
      </c>
      <c r="AK172" s="20">
        <v>41172</v>
      </c>
      <c r="AL172" s="10" t="s">
        <v>164</v>
      </c>
      <c r="AM172" s="14" t="str">
        <f t="shared" si="4"/>
        <v>2 рік/років, 11 місяць/місяців, 0 день/днів</v>
      </c>
      <c r="AP172" s="10">
        <v>2</v>
      </c>
      <c r="AQ172" s="10">
        <v>11</v>
      </c>
      <c r="AR172" s="10">
        <v>0</v>
      </c>
      <c r="AS172" s="10" t="s">
        <v>165</v>
      </c>
      <c r="BA172" s="10" t="s">
        <v>166</v>
      </c>
      <c r="BB172" s="16">
        <v>14264</v>
      </c>
      <c r="BC172" s="16">
        <v>2139.6</v>
      </c>
      <c r="BD172" s="17">
        <f t="shared" si="5"/>
        <v>0.15</v>
      </c>
      <c r="BE172" s="16">
        <f t="shared" si="6"/>
        <v>21.396000000000001</v>
      </c>
      <c r="BF172" s="10" t="str">
        <f t="shared" si="10"/>
        <v>не потрібна</v>
      </c>
      <c r="BG172" s="10" t="s">
        <v>165</v>
      </c>
      <c r="BL172" s="10" t="s">
        <v>342</v>
      </c>
      <c r="BR172" s="10" t="s">
        <v>167</v>
      </c>
      <c r="BW172" s="10" t="s">
        <v>188</v>
      </c>
      <c r="CD172" s="10" t="s">
        <v>165</v>
      </c>
      <c r="CH172" s="20">
        <v>44013</v>
      </c>
      <c r="CI172" s="10" t="s">
        <v>2218</v>
      </c>
      <c r="CJ172" s="10" t="s">
        <v>169</v>
      </c>
      <c r="CM172" s="20">
        <v>44048</v>
      </c>
      <c r="CN172" s="10" t="s">
        <v>2219</v>
      </c>
      <c r="CO172" s="15">
        <v>44092</v>
      </c>
      <c r="CP172" s="10">
        <v>443</v>
      </c>
      <c r="CQ172" s="10" t="s">
        <v>322</v>
      </c>
      <c r="CR172" s="13" t="s">
        <v>2220</v>
      </c>
      <c r="CS172" s="10" t="s">
        <v>169</v>
      </c>
      <c r="CT172" s="10">
        <v>3</v>
      </c>
      <c r="CU172" s="10" t="s">
        <v>273</v>
      </c>
      <c r="CV172" s="10" t="s">
        <v>172</v>
      </c>
      <c r="CW172" s="10" t="s">
        <v>172</v>
      </c>
      <c r="CX172" s="10" t="s">
        <v>172</v>
      </c>
      <c r="CY172" s="10" t="s">
        <v>172</v>
      </c>
      <c r="CZ172" s="10" t="s">
        <v>172</v>
      </c>
      <c r="DA172" s="10" t="s">
        <v>172</v>
      </c>
      <c r="DB172" s="10" t="s">
        <v>172</v>
      </c>
      <c r="DC172" s="10" t="s">
        <v>172</v>
      </c>
      <c r="DD172" s="10" t="s">
        <v>172</v>
      </c>
      <c r="DE172" s="10" t="s">
        <v>172</v>
      </c>
      <c r="DF172" s="10" t="s">
        <v>172</v>
      </c>
      <c r="DG172" s="10" t="s">
        <v>172</v>
      </c>
      <c r="DH172" s="10" t="s">
        <v>172</v>
      </c>
      <c r="DI172" s="10" t="s">
        <v>172</v>
      </c>
      <c r="DJ172" s="10" t="s">
        <v>224</v>
      </c>
      <c r="DK172" s="13" t="s">
        <v>2221</v>
      </c>
      <c r="DL172" s="10">
        <v>37490267</v>
      </c>
      <c r="DM172" s="10" t="s">
        <v>663</v>
      </c>
      <c r="DN172" s="10" t="s">
        <v>663</v>
      </c>
      <c r="DO172" s="10" t="s">
        <v>663</v>
      </c>
      <c r="DP172" s="10" t="s">
        <v>663</v>
      </c>
      <c r="DQ172" s="10" t="s">
        <v>663</v>
      </c>
      <c r="DR172" s="10" t="s">
        <v>663</v>
      </c>
      <c r="DS172" s="10" t="s">
        <v>230</v>
      </c>
      <c r="DU172" s="10" t="s">
        <v>165</v>
      </c>
      <c r="EF172" s="10" t="s">
        <v>204</v>
      </c>
      <c r="EG172" s="13" t="s">
        <v>2222</v>
      </c>
      <c r="EH172" s="10" t="s">
        <v>1381</v>
      </c>
      <c r="EK172" s="10" t="s">
        <v>174</v>
      </c>
      <c r="EN172" s="10" t="s">
        <v>165</v>
      </c>
    </row>
    <row r="173" spans="1:144" ht="12.75">
      <c r="A173" s="10">
        <v>172</v>
      </c>
      <c r="B173" s="10">
        <v>5170</v>
      </c>
      <c r="D173" s="11">
        <v>44096.507906053244</v>
      </c>
      <c r="E173" s="10" t="s">
        <v>1731</v>
      </c>
      <c r="F173" s="10" t="s">
        <v>384</v>
      </c>
      <c r="G173" s="10" t="s">
        <v>1732</v>
      </c>
      <c r="H173" s="10" t="s">
        <v>149</v>
      </c>
      <c r="I173" s="10" t="s">
        <v>150</v>
      </c>
      <c r="J173" s="10" t="s">
        <v>151</v>
      </c>
      <c r="N173" s="10">
        <v>1372.8</v>
      </c>
      <c r="O173" s="10">
        <v>1331.1</v>
      </c>
      <c r="Q173" s="10" t="s">
        <v>2223</v>
      </c>
      <c r="R173" s="10" t="s">
        <v>2224</v>
      </c>
      <c r="S173" s="13" t="s">
        <v>2225</v>
      </c>
      <c r="T173" s="10" t="s">
        <v>182</v>
      </c>
      <c r="U173" s="10" t="s">
        <v>2226</v>
      </c>
      <c r="V173" s="10">
        <v>14309787</v>
      </c>
      <c r="W173" s="10" t="s">
        <v>184</v>
      </c>
      <c r="X173" s="10" t="s">
        <v>1738</v>
      </c>
      <c r="Z173" s="10" t="s">
        <v>159</v>
      </c>
      <c r="AA173" s="10" t="s">
        <v>2227</v>
      </c>
      <c r="AB173" s="10" t="s">
        <v>161</v>
      </c>
      <c r="AC173" s="10" t="s">
        <v>2228</v>
      </c>
      <c r="AD173" s="10">
        <v>10</v>
      </c>
      <c r="AG173" s="14" t="str">
        <f t="shared" si="1"/>
        <v>Дніпропетровська обл., Жовті Води, вулиця 8 Березня, 10</v>
      </c>
      <c r="AH173" s="10" t="str">
        <f t="shared" si="2"/>
        <v/>
      </c>
      <c r="AI173" s="10" t="str">
        <f t="shared" si="3"/>
        <v>Дніпропетровська обл., місто Жовті Води, вулиця 8 Березня, 10</v>
      </c>
      <c r="AJ173" s="10" t="s">
        <v>163</v>
      </c>
      <c r="AK173" s="20">
        <v>42717</v>
      </c>
      <c r="AL173" s="10" t="s">
        <v>164</v>
      </c>
      <c r="AM173" s="14" t="str">
        <f t="shared" si="4"/>
        <v>4 рік/років, 11 місяць/місяців, 2 день/днів</v>
      </c>
      <c r="AP173" s="10">
        <v>4</v>
      </c>
      <c r="AQ173" s="10">
        <v>11</v>
      </c>
      <c r="AR173" s="10">
        <v>2</v>
      </c>
      <c r="AS173" s="10" t="s">
        <v>165</v>
      </c>
      <c r="BA173" s="10" t="s">
        <v>166</v>
      </c>
      <c r="BB173" s="16">
        <v>1939746</v>
      </c>
      <c r="BC173" s="16">
        <v>1681609.82</v>
      </c>
      <c r="BD173" s="17">
        <f t="shared" si="5"/>
        <v>0.86692268987795318</v>
      </c>
      <c r="BE173" s="16">
        <f t="shared" si="6"/>
        <v>16816.0982</v>
      </c>
      <c r="BF173" s="10" t="str">
        <f t="shared" si="10"/>
        <v>не потрібна</v>
      </c>
      <c r="BG173" s="10" t="s">
        <v>165</v>
      </c>
      <c r="BL173" s="10" t="s">
        <v>342</v>
      </c>
      <c r="BR173" s="10" t="s">
        <v>193</v>
      </c>
      <c r="BV173" s="10" t="s">
        <v>194</v>
      </c>
      <c r="CB173" s="10" t="s">
        <v>2229</v>
      </c>
      <c r="CD173" s="10" t="s">
        <v>165</v>
      </c>
      <c r="CH173" s="20">
        <v>43770</v>
      </c>
      <c r="CI173" s="10" t="s">
        <v>2230</v>
      </c>
      <c r="CJ173" s="10" t="s">
        <v>169</v>
      </c>
      <c r="CM173" s="20">
        <v>43812</v>
      </c>
      <c r="CN173" s="10" t="s">
        <v>2231</v>
      </c>
      <c r="CO173" s="15">
        <v>44026</v>
      </c>
      <c r="CP173" s="10" t="s">
        <v>2232</v>
      </c>
      <c r="CQ173" s="10" t="s">
        <v>199</v>
      </c>
      <c r="CR173" s="13" t="s">
        <v>2233</v>
      </c>
      <c r="CS173" s="10" t="s">
        <v>169</v>
      </c>
      <c r="CT173" s="10">
        <v>40</v>
      </c>
      <c r="CU173" s="10" t="s">
        <v>201</v>
      </c>
      <c r="CV173" s="10" t="s">
        <v>202</v>
      </c>
      <c r="CW173" s="10" t="s">
        <v>202</v>
      </c>
      <c r="CX173" s="10" t="s">
        <v>172</v>
      </c>
      <c r="CY173" s="10" t="s">
        <v>172</v>
      </c>
      <c r="CZ173" s="10" t="s">
        <v>172</v>
      </c>
      <c r="DA173" s="10" t="s">
        <v>172</v>
      </c>
      <c r="DB173" s="10" t="s">
        <v>172</v>
      </c>
      <c r="DC173" s="10" t="s">
        <v>172</v>
      </c>
      <c r="DD173" s="10" t="s">
        <v>172</v>
      </c>
      <c r="DE173" s="10" t="s">
        <v>172</v>
      </c>
      <c r="DF173" s="10" t="s">
        <v>172</v>
      </c>
      <c r="DG173" s="10" t="s">
        <v>172</v>
      </c>
      <c r="DH173" s="10" t="s">
        <v>172</v>
      </c>
      <c r="DI173" s="10" t="s">
        <v>172</v>
      </c>
      <c r="DJ173" s="10" t="s">
        <v>249</v>
      </c>
      <c r="DK173" s="13" t="s">
        <v>2234</v>
      </c>
      <c r="DL173" s="10" t="s">
        <v>2235</v>
      </c>
      <c r="DM173" s="10" t="s">
        <v>2236</v>
      </c>
      <c r="DN173" s="10" t="s">
        <v>2237</v>
      </c>
      <c r="DO173" s="10" t="s">
        <v>2236</v>
      </c>
      <c r="DP173" s="10" t="s">
        <v>2236</v>
      </c>
      <c r="DQ173" s="10" t="s">
        <v>2236</v>
      </c>
      <c r="DR173" s="10" t="s">
        <v>2236</v>
      </c>
      <c r="DS173" s="10" t="s">
        <v>230</v>
      </c>
      <c r="DU173" s="10" t="s">
        <v>165</v>
      </c>
      <c r="EF173" s="10" t="s">
        <v>204</v>
      </c>
      <c r="EG173" s="13" t="s">
        <v>2238</v>
      </c>
      <c r="EH173" s="10" t="s">
        <v>165</v>
      </c>
      <c r="EK173" s="10" t="s">
        <v>174</v>
      </c>
      <c r="EN173" s="10" t="s">
        <v>165</v>
      </c>
    </row>
    <row r="174" spans="1:144" ht="12.75">
      <c r="A174" s="10">
        <v>173</v>
      </c>
      <c r="B174" s="10">
        <v>5171</v>
      </c>
      <c r="D174" s="11">
        <v>44096.541259583333</v>
      </c>
      <c r="E174" s="10" t="s">
        <v>1731</v>
      </c>
      <c r="F174" s="10" t="s">
        <v>384</v>
      </c>
      <c r="G174" s="10" t="s">
        <v>1732</v>
      </c>
      <c r="H174" s="10" t="s">
        <v>149</v>
      </c>
      <c r="I174" s="10" t="s">
        <v>150</v>
      </c>
      <c r="J174" s="10" t="s">
        <v>177</v>
      </c>
      <c r="K174" s="10" t="s">
        <v>304</v>
      </c>
      <c r="L174" s="10">
        <v>1</v>
      </c>
      <c r="M174" s="10">
        <v>5133.3</v>
      </c>
      <c r="N174" s="10">
        <v>16.600000000000001</v>
      </c>
      <c r="Q174" s="10" t="s">
        <v>2239</v>
      </c>
      <c r="R174" s="10" t="s">
        <v>2240</v>
      </c>
      <c r="S174" s="13" t="s">
        <v>2241</v>
      </c>
      <c r="T174" s="10" t="s">
        <v>212</v>
      </c>
      <c r="U174" s="10" t="s">
        <v>2242</v>
      </c>
      <c r="V174" s="10">
        <v>19097120</v>
      </c>
      <c r="W174" s="10" t="s">
        <v>311</v>
      </c>
      <c r="X174" s="10" t="s">
        <v>1738</v>
      </c>
      <c r="Z174" s="10" t="s">
        <v>159</v>
      </c>
      <c r="AA174" s="10" t="s">
        <v>2243</v>
      </c>
      <c r="AB174" s="10" t="s">
        <v>161</v>
      </c>
      <c r="AC174" s="10" t="s">
        <v>2244</v>
      </c>
      <c r="AD174" s="10">
        <v>12</v>
      </c>
      <c r="AG174" s="14" t="str">
        <f t="shared" si="1"/>
        <v>Дніпропетровська обл., Кривий Ріг, вулиця Бикова, 12</v>
      </c>
      <c r="AH174" s="10" t="str">
        <f t="shared" si="2"/>
        <v/>
      </c>
      <c r="AI174" s="10" t="str">
        <f t="shared" si="3"/>
        <v>Дніпропетровська обл., місто Кривий Ріг, вулиця Бикова, 12</v>
      </c>
      <c r="AJ174" s="10" t="s">
        <v>163</v>
      </c>
      <c r="AK174" s="20">
        <v>43321</v>
      </c>
      <c r="AL174" s="10">
        <v>5</v>
      </c>
      <c r="AM174" s="14" t="str">
        <f t="shared" si="4"/>
        <v>5 років</v>
      </c>
      <c r="AS174" s="10" t="s">
        <v>165</v>
      </c>
      <c r="BA174" s="10" t="s">
        <v>166</v>
      </c>
      <c r="BB174" s="16">
        <v>10444.64</v>
      </c>
      <c r="BC174" s="16">
        <v>4615.3</v>
      </c>
      <c r="BD174" s="17">
        <f t="shared" si="5"/>
        <v>0.44188215199374997</v>
      </c>
      <c r="BE174" s="16">
        <f t="shared" si="6"/>
        <v>46.153000000000006</v>
      </c>
      <c r="BF174" s="10" t="str">
        <f t="shared" si="10"/>
        <v>не потрібна</v>
      </c>
      <c r="BG174" s="10" t="s">
        <v>165</v>
      </c>
      <c r="BL174" s="10" t="s">
        <v>342</v>
      </c>
      <c r="BR174" s="10" t="s">
        <v>1741</v>
      </c>
      <c r="BS174" s="10" t="s">
        <v>1742</v>
      </c>
      <c r="BT174" s="13" t="s">
        <v>2245</v>
      </c>
      <c r="BU174" s="10" t="s">
        <v>165</v>
      </c>
      <c r="BW174" s="10" t="s">
        <v>188</v>
      </c>
      <c r="CD174" s="10" t="s">
        <v>165</v>
      </c>
      <c r="CH174" s="20">
        <v>43718</v>
      </c>
      <c r="CI174" s="10" t="s">
        <v>2246</v>
      </c>
      <c r="CJ174" s="10" t="s">
        <v>169</v>
      </c>
      <c r="CM174" s="20">
        <v>43770</v>
      </c>
      <c r="CN174" s="10" t="s">
        <v>2247</v>
      </c>
      <c r="CO174" s="15">
        <v>43966</v>
      </c>
      <c r="CP174" s="10" t="s">
        <v>2248</v>
      </c>
      <c r="CQ174" s="10" t="s">
        <v>199</v>
      </c>
      <c r="CR174" s="13" t="s">
        <v>2249</v>
      </c>
      <c r="CS174" s="10" t="s">
        <v>169</v>
      </c>
      <c r="CT174" s="10">
        <v>15.9</v>
      </c>
      <c r="CU174" s="10" t="s">
        <v>273</v>
      </c>
      <c r="CV174" s="10" t="s">
        <v>202</v>
      </c>
      <c r="CW174" s="10" t="s">
        <v>202</v>
      </c>
      <c r="CX174" s="10" t="s">
        <v>172</v>
      </c>
      <c r="CY174" s="10" t="s">
        <v>202</v>
      </c>
      <c r="CZ174" s="10" t="s">
        <v>172</v>
      </c>
      <c r="DA174" s="10" t="s">
        <v>202</v>
      </c>
      <c r="DB174" s="10" t="s">
        <v>202</v>
      </c>
      <c r="DC174" s="10" t="s">
        <v>172</v>
      </c>
      <c r="DD174" s="10" t="s">
        <v>202</v>
      </c>
      <c r="DE174" s="10" t="s">
        <v>202</v>
      </c>
      <c r="DF174" s="10" t="s">
        <v>202</v>
      </c>
      <c r="DG174" s="10" t="s">
        <v>202</v>
      </c>
      <c r="DH174" s="10" t="s">
        <v>172</v>
      </c>
      <c r="DI174" s="10" t="s">
        <v>172</v>
      </c>
      <c r="DJ174" s="10" t="s">
        <v>224</v>
      </c>
      <c r="DK174" s="13" t="s">
        <v>2250</v>
      </c>
      <c r="DL174" s="10" t="s">
        <v>2251</v>
      </c>
      <c r="DM174" s="10" t="s">
        <v>2252</v>
      </c>
      <c r="DN174" s="10" t="s">
        <v>2253</v>
      </c>
      <c r="DO174" s="10" t="s">
        <v>663</v>
      </c>
      <c r="DP174" s="10" t="s">
        <v>663</v>
      </c>
      <c r="DQ174" s="10" t="s">
        <v>663</v>
      </c>
      <c r="DR174" s="10" t="s">
        <v>2254</v>
      </c>
      <c r="DS174" s="10" t="s">
        <v>230</v>
      </c>
      <c r="DU174" s="10" t="s">
        <v>165</v>
      </c>
      <c r="EF174" s="10" t="s">
        <v>204</v>
      </c>
      <c r="EG174" s="13" t="s">
        <v>2255</v>
      </c>
      <c r="EH174" s="10" t="s">
        <v>1381</v>
      </c>
      <c r="EI174" s="24"/>
      <c r="EK174" s="10" t="s">
        <v>174</v>
      </c>
      <c r="EN174" s="10" t="s">
        <v>165</v>
      </c>
    </row>
    <row r="175" spans="1:144" ht="12.75">
      <c r="A175" s="10">
        <v>174</v>
      </c>
      <c r="B175" s="10">
        <v>5172</v>
      </c>
      <c r="D175" s="11">
        <v>44096.599535208334</v>
      </c>
      <c r="E175" s="10" t="s">
        <v>1731</v>
      </c>
      <c r="F175" s="10" t="s">
        <v>384</v>
      </c>
      <c r="G175" s="10" t="s">
        <v>1732</v>
      </c>
      <c r="H175" s="10" t="s">
        <v>149</v>
      </c>
      <c r="I175" s="10" t="s">
        <v>150</v>
      </c>
      <c r="J175" s="10" t="s">
        <v>177</v>
      </c>
      <c r="K175" s="10" t="s">
        <v>178</v>
      </c>
      <c r="L175" s="10">
        <v>1</v>
      </c>
      <c r="M175" s="10">
        <v>5133.3</v>
      </c>
      <c r="N175" s="10">
        <v>35.700000000000003</v>
      </c>
      <c r="Q175" s="10" t="s">
        <v>2256</v>
      </c>
      <c r="R175" s="10" t="s">
        <v>2257</v>
      </c>
      <c r="S175" s="13" t="s">
        <v>2258</v>
      </c>
      <c r="T175" s="10" t="s">
        <v>212</v>
      </c>
      <c r="U175" s="10" t="s">
        <v>2259</v>
      </c>
      <c r="V175" s="10">
        <v>19097120</v>
      </c>
      <c r="W175" s="10" t="s">
        <v>311</v>
      </c>
      <c r="X175" s="10" t="s">
        <v>1738</v>
      </c>
      <c r="Z175" s="10" t="s">
        <v>159</v>
      </c>
      <c r="AA175" s="10" t="s">
        <v>2243</v>
      </c>
      <c r="AB175" s="10" t="s">
        <v>161</v>
      </c>
      <c r="AC175" s="10" t="s">
        <v>2244</v>
      </c>
      <c r="AD175" s="10">
        <v>12</v>
      </c>
      <c r="AG175" s="14" t="str">
        <f t="shared" si="1"/>
        <v>Дніпропетровська обл., Кривий Ріг, вулиця Бикова, 12</v>
      </c>
      <c r="AH175" s="10" t="str">
        <f t="shared" si="2"/>
        <v/>
      </c>
      <c r="AI175" s="10" t="str">
        <f t="shared" si="3"/>
        <v>Дніпропетровська обл., місто Кривий Ріг, вулиця Бикова, 12</v>
      </c>
      <c r="AJ175" s="10" t="s">
        <v>163</v>
      </c>
      <c r="AK175" s="20">
        <v>43321</v>
      </c>
      <c r="AL175" s="10">
        <v>5</v>
      </c>
      <c r="AM175" s="14" t="str">
        <f t="shared" si="4"/>
        <v>5 років</v>
      </c>
      <c r="AS175" s="10" t="s">
        <v>165</v>
      </c>
      <c r="BA175" s="10" t="s">
        <v>166</v>
      </c>
      <c r="BB175" s="16">
        <v>22462.27</v>
      </c>
      <c r="BC175" s="16">
        <v>9925.67</v>
      </c>
      <c r="BD175" s="17">
        <f t="shared" si="5"/>
        <v>0.44188187569644566</v>
      </c>
      <c r="BE175" s="16">
        <f t="shared" si="6"/>
        <v>99.256700000000009</v>
      </c>
      <c r="BF175" s="10" t="str">
        <f t="shared" si="10"/>
        <v>не потрібна</v>
      </c>
      <c r="BG175" s="10" t="s">
        <v>165</v>
      </c>
      <c r="BL175" s="10" t="s">
        <v>342</v>
      </c>
      <c r="BR175" s="10" t="s">
        <v>1741</v>
      </c>
      <c r="BS175" s="10" t="s">
        <v>1742</v>
      </c>
      <c r="BT175" s="13" t="s">
        <v>2260</v>
      </c>
      <c r="BU175" s="10" t="s">
        <v>165</v>
      </c>
      <c r="BW175" s="10" t="s">
        <v>188</v>
      </c>
      <c r="CD175" s="10" t="s">
        <v>165</v>
      </c>
      <c r="CH175" s="20">
        <v>43718</v>
      </c>
      <c r="CI175" s="10" t="s">
        <v>2261</v>
      </c>
      <c r="CJ175" s="10" t="s">
        <v>169</v>
      </c>
      <c r="CM175" s="20">
        <v>43770</v>
      </c>
      <c r="CN175" s="10" t="s">
        <v>2262</v>
      </c>
      <c r="CO175" s="15">
        <v>43966</v>
      </c>
      <c r="CP175" s="10" t="s">
        <v>2263</v>
      </c>
      <c r="CQ175" s="10" t="s">
        <v>199</v>
      </c>
      <c r="CR175" s="13" t="s">
        <v>2264</v>
      </c>
      <c r="CS175" s="10" t="s">
        <v>169</v>
      </c>
      <c r="CT175" s="10">
        <v>15.9</v>
      </c>
      <c r="CU175" s="10" t="s">
        <v>273</v>
      </c>
      <c r="CV175" s="10" t="s">
        <v>202</v>
      </c>
      <c r="CW175" s="10" t="s">
        <v>202</v>
      </c>
      <c r="CX175" s="10" t="s">
        <v>172</v>
      </c>
      <c r="CY175" s="10" t="s">
        <v>202</v>
      </c>
      <c r="CZ175" s="10" t="s">
        <v>172</v>
      </c>
      <c r="DA175" s="10" t="s">
        <v>202</v>
      </c>
      <c r="DB175" s="10" t="s">
        <v>202</v>
      </c>
      <c r="DC175" s="10" t="s">
        <v>172</v>
      </c>
      <c r="DD175" s="10" t="s">
        <v>202</v>
      </c>
      <c r="DE175" s="10" t="s">
        <v>202</v>
      </c>
      <c r="DF175" s="10" t="s">
        <v>202</v>
      </c>
      <c r="DG175" s="10" t="s">
        <v>202</v>
      </c>
      <c r="DH175" s="10" t="s">
        <v>172</v>
      </c>
      <c r="DI175" s="10" t="s">
        <v>172</v>
      </c>
      <c r="DJ175" s="10" t="s">
        <v>224</v>
      </c>
      <c r="DK175" s="13" t="s">
        <v>2265</v>
      </c>
      <c r="DL175" s="10" t="s">
        <v>2251</v>
      </c>
      <c r="DM175" s="10" t="s">
        <v>2266</v>
      </c>
      <c r="DN175" s="10" t="s">
        <v>2267</v>
      </c>
      <c r="DO175" s="10" t="s">
        <v>663</v>
      </c>
      <c r="DP175" s="10" t="s">
        <v>663</v>
      </c>
      <c r="DQ175" s="10" t="s">
        <v>663</v>
      </c>
      <c r="DR175" s="10" t="s">
        <v>2254</v>
      </c>
      <c r="DS175" s="10" t="s">
        <v>230</v>
      </c>
      <c r="DU175" s="10" t="s">
        <v>165</v>
      </c>
      <c r="EF175" s="10" t="s">
        <v>204</v>
      </c>
      <c r="EG175" s="13" t="s">
        <v>2268</v>
      </c>
      <c r="EH175" s="10" t="s">
        <v>1381</v>
      </c>
      <c r="EI175" s="24"/>
      <c r="EK175" s="10" t="s">
        <v>174</v>
      </c>
      <c r="EN175" s="10" t="s">
        <v>165</v>
      </c>
    </row>
    <row r="176" spans="1:144" ht="12.75">
      <c r="A176" s="10">
        <v>175</v>
      </c>
      <c r="B176" s="10">
        <v>5173</v>
      </c>
      <c r="D176" s="11">
        <v>44096.612892638892</v>
      </c>
      <c r="E176" s="10" t="s">
        <v>1731</v>
      </c>
      <c r="F176" s="10" t="s">
        <v>384</v>
      </c>
      <c r="G176" s="10" t="s">
        <v>1732</v>
      </c>
      <c r="H176" s="10" t="s">
        <v>149</v>
      </c>
      <c r="I176" s="10" t="s">
        <v>150</v>
      </c>
      <c r="J176" s="10" t="s">
        <v>177</v>
      </c>
      <c r="K176" s="10" t="s">
        <v>178</v>
      </c>
      <c r="L176" s="10">
        <v>1</v>
      </c>
      <c r="M176" s="10">
        <v>5133.3</v>
      </c>
      <c r="N176" s="10">
        <v>79.67</v>
      </c>
      <c r="Q176" s="10" t="s">
        <v>2256</v>
      </c>
      <c r="R176" s="10" t="s">
        <v>2269</v>
      </c>
      <c r="S176" s="13" t="s">
        <v>2270</v>
      </c>
      <c r="T176" s="10" t="s">
        <v>212</v>
      </c>
      <c r="U176" s="10" t="s">
        <v>2271</v>
      </c>
      <c r="V176" s="10">
        <v>19097120</v>
      </c>
      <c r="W176" s="10" t="s">
        <v>311</v>
      </c>
      <c r="X176" s="10" t="s">
        <v>1738</v>
      </c>
      <c r="Z176" s="10" t="s">
        <v>159</v>
      </c>
      <c r="AA176" s="10" t="s">
        <v>2243</v>
      </c>
      <c r="AB176" s="10" t="s">
        <v>161</v>
      </c>
      <c r="AC176" s="10" t="s">
        <v>2244</v>
      </c>
      <c r="AD176" s="10">
        <v>12</v>
      </c>
      <c r="AG176" s="14" t="str">
        <f t="shared" si="1"/>
        <v>Дніпропетровська обл., Кривий Ріг, вулиця Бикова, 12</v>
      </c>
      <c r="AH176" s="10" t="str">
        <f t="shared" si="2"/>
        <v/>
      </c>
      <c r="AI176" s="10" t="str">
        <f t="shared" si="3"/>
        <v>Дніпропетровська обл., місто Кривий Ріг, вулиця Бикова, 12</v>
      </c>
      <c r="AJ176" s="10" t="s">
        <v>163</v>
      </c>
      <c r="AK176" s="20">
        <v>43321</v>
      </c>
      <c r="AL176" s="10">
        <v>5</v>
      </c>
      <c r="AM176" s="14" t="str">
        <f t="shared" si="4"/>
        <v>5 років</v>
      </c>
      <c r="AS176" s="10" t="s">
        <v>165</v>
      </c>
      <c r="BA176" s="10" t="s">
        <v>166</v>
      </c>
      <c r="BB176" s="16">
        <v>50127.99</v>
      </c>
      <c r="BC176" s="16">
        <v>22150.65</v>
      </c>
      <c r="BD176" s="17">
        <f t="shared" si="5"/>
        <v>0.44188187078715907</v>
      </c>
      <c r="BE176" s="16">
        <f t="shared" si="6"/>
        <v>221.50650000000002</v>
      </c>
      <c r="BF176" s="10" t="str">
        <f t="shared" si="10"/>
        <v>не потрібна</v>
      </c>
      <c r="BG176" s="10" t="s">
        <v>165</v>
      </c>
      <c r="BL176" s="10" t="s">
        <v>342</v>
      </c>
      <c r="BR176" s="10" t="s">
        <v>1741</v>
      </c>
      <c r="BS176" s="10" t="s">
        <v>1742</v>
      </c>
      <c r="BT176" s="13" t="s">
        <v>2272</v>
      </c>
      <c r="BU176" s="10" t="s">
        <v>165</v>
      </c>
      <c r="BW176" s="10" t="s">
        <v>188</v>
      </c>
      <c r="CD176" s="10" t="s">
        <v>165</v>
      </c>
      <c r="CH176" s="20">
        <v>43718</v>
      </c>
      <c r="CI176" s="10" t="s">
        <v>2273</v>
      </c>
      <c r="CJ176" s="10" t="s">
        <v>169</v>
      </c>
      <c r="CM176" s="20">
        <v>43770</v>
      </c>
      <c r="CN176" s="10" t="s">
        <v>2262</v>
      </c>
      <c r="CO176" s="15">
        <v>43966</v>
      </c>
      <c r="CP176" s="10" t="s">
        <v>2274</v>
      </c>
      <c r="CQ176" s="10" t="s">
        <v>199</v>
      </c>
      <c r="CR176" s="13" t="s">
        <v>2275</v>
      </c>
      <c r="CS176" s="10" t="s">
        <v>169</v>
      </c>
      <c r="CT176" s="10">
        <v>15.9</v>
      </c>
      <c r="CU176" s="10" t="s">
        <v>273</v>
      </c>
      <c r="CV176" s="10" t="s">
        <v>202</v>
      </c>
      <c r="CW176" s="10" t="s">
        <v>202</v>
      </c>
      <c r="CX176" s="10" t="s">
        <v>172</v>
      </c>
      <c r="CY176" s="10" t="s">
        <v>202</v>
      </c>
      <c r="CZ176" s="10" t="s">
        <v>172</v>
      </c>
      <c r="DA176" s="10" t="s">
        <v>202</v>
      </c>
      <c r="DB176" s="10" t="s">
        <v>202</v>
      </c>
      <c r="DC176" s="10" t="s">
        <v>172</v>
      </c>
      <c r="DD176" s="10" t="s">
        <v>202</v>
      </c>
      <c r="DE176" s="10" t="s">
        <v>202</v>
      </c>
      <c r="DF176" s="10" t="s">
        <v>202</v>
      </c>
      <c r="DG176" s="10" t="s">
        <v>202</v>
      </c>
      <c r="DH176" s="10" t="s">
        <v>172</v>
      </c>
      <c r="DI176" s="10" t="s">
        <v>172</v>
      </c>
      <c r="DJ176" s="10" t="s">
        <v>224</v>
      </c>
      <c r="DK176" s="13" t="s">
        <v>2276</v>
      </c>
      <c r="DL176" s="10" t="s">
        <v>2251</v>
      </c>
      <c r="DM176" s="10" t="s">
        <v>2266</v>
      </c>
      <c r="DN176" s="10" t="s">
        <v>2253</v>
      </c>
      <c r="DO176" s="10" t="s">
        <v>663</v>
      </c>
      <c r="DP176" s="10" t="s">
        <v>663</v>
      </c>
      <c r="DQ176" s="10" t="s">
        <v>663</v>
      </c>
      <c r="DR176" s="10" t="s">
        <v>2254</v>
      </c>
      <c r="DS176" s="10" t="s">
        <v>230</v>
      </c>
      <c r="DU176" s="10" t="s">
        <v>165</v>
      </c>
      <c r="EF176" s="10" t="s">
        <v>204</v>
      </c>
      <c r="EG176" s="13" t="s">
        <v>2277</v>
      </c>
      <c r="EH176" s="10" t="s">
        <v>1381</v>
      </c>
      <c r="EI176" s="24"/>
      <c r="EK176" s="10" t="s">
        <v>174</v>
      </c>
      <c r="EN176" s="10" t="s">
        <v>165</v>
      </c>
    </row>
    <row r="177" spans="1:144" ht="12.75">
      <c r="A177" s="10">
        <v>176</v>
      </c>
      <c r="B177" s="10">
        <v>5174</v>
      </c>
      <c r="D177" s="11">
        <v>44096.621631643517</v>
      </c>
      <c r="E177" s="10" t="s">
        <v>1338</v>
      </c>
      <c r="F177" s="10" t="s">
        <v>1339</v>
      </c>
      <c r="G177" s="10" t="s">
        <v>1340</v>
      </c>
      <c r="H177" s="10" t="s">
        <v>149</v>
      </c>
      <c r="I177" s="10" t="s">
        <v>150</v>
      </c>
      <c r="J177" s="10" t="s">
        <v>177</v>
      </c>
      <c r="K177" s="10" t="s">
        <v>178</v>
      </c>
      <c r="L177" s="10">
        <v>1</v>
      </c>
      <c r="M177" s="10">
        <v>2794.9</v>
      </c>
      <c r="N177" s="10">
        <v>23.8</v>
      </c>
      <c r="O177" s="10">
        <v>23.8</v>
      </c>
      <c r="Q177" s="10" t="s">
        <v>2278</v>
      </c>
      <c r="R177" s="10" t="s">
        <v>2279</v>
      </c>
      <c r="S177" s="13" t="s">
        <v>2280</v>
      </c>
      <c r="T177" s="10" t="s">
        <v>182</v>
      </c>
      <c r="U177" s="10" t="s">
        <v>2281</v>
      </c>
      <c r="V177" s="18" t="s">
        <v>2282</v>
      </c>
      <c r="W177" s="10" t="s">
        <v>311</v>
      </c>
      <c r="X177" s="10" t="s">
        <v>1347</v>
      </c>
      <c r="Z177" s="10" t="s">
        <v>159</v>
      </c>
      <c r="AA177" s="10" t="s">
        <v>1348</v>
      </c>
      <c r="AB177" s="10" t="s">
        <v>161</v>
      </c>
      <c r="AC177" s="10" t="s">
        <v>640</v>
      </c>
      <c r="AD177" s="10">
        <v>40</v>
      </c>
      <c r="AG177" s="14" t="str">
        <f t="shared" si="1"/>
        <v>Херсонська обл., Херсон, вулиця Миру, 40</v>
      </c>
      <c r="AH177" s="10" t="str">
        <f t="shared" si="2"/>
        <v/>
      </c>
      <c r="AI177" s="10" t="str">
        <f t="shared" si="3"/>
        <v>Херсонська обл., місто Херсон, вулиця Миру, 40</v>
      </c>
      <c r="AJ177" s="10" t="s">
        <v>219</v>
      </c>
      <c r="AK177" s="20">
        <v>38524</v>
      </c>
      <c r="AL177" s="10">
        <v>5</v>
      </c>
      <c r="AM177" s="14" t="str">
        <f t="shared" si="4"/>
        <v>5 років</v>
      </c>
      <c r="AS177" s="10" t="s">
        <v>165</v>
      </c>
      <c r="BA177" s="10" t="s">
        <v>166</v>
      </c>
      <c r="BB177" s="16">
        <v>35996.129999999997</v>
      </c>
      <c r="BC177" s="16">
        <v>14207.9</v>
      </c>
      <c r="BD177" s="17">
        <f t="shared" si="5"/>
        <v>0.39470631981826937</v>
      </c>
      <c r="BE177" s="16">
        <f t="shared" si="6"/>
        <v>142.07900000000001</v>
      </c>
      <c r="BF177" s="10" t="str">
        <f t="shared" si="10"/>
        <v>не потрібна</v>
      </c>
      <c r="BG177" s="10" t="s">
        <v>165</v>
      </c>
      <c r="BL177" s="10" t="s">
        <v>188</v>
      </c>
      <c r="BM177" s="10" t="s">
        <v>292</v>
      </c>
      <c r="BN177" s="13" t="s">
        <v>2283</v>
      </c>
      <c r="BO177" s="13" t="s">
        <v>2284</v>
      </c>
      <c r="BP177" s="10" t="s">
        <v>192</v>
      </c>
      <c r="BR177" s="10" t="s">
        <v>193</v>
      </c>
      <c r="BV177" s="10" t="s">
        <v>194</v>
      </c>
      <c r="BW177" s="10" t="s">
        <v>188</v>
      </c>
      <c r="CB177" s="10" t="s">
        <v>2285</v>
      </c>
      <c r="CD177" s="10" t="s">
        <v>165</v>
      </c>
      <c r="CH177" s="20">
        <v>44057</v>
      </c>
      <c r="CI177" s="10" t="s">
        <v>2286</v>
      </c>
      <c r="CJ177" s="10" t="s">
        <v>169</v>
      </c>
      <c r="CM177" s="20">
        <v>43801</v>
      </c>
      <c r="CN177" s="10" t="s">
        <v>2287</v>
      </c>
      <c r="CO177" s="15">
        <v>44092</v>
      </c>
      <c r="CP177" s="10">
        <v>444</v>
      </c>
      <c r="CQ177" s="10" t="s">
        <v>322</v>
      </c>
      <c r="CR177" s="13" t="s">
        <v>2288</v>
      </c>
      <c r="CS177" s="10" t="s">
        <v>169</v>
      </c>
      <c r="CT177" s="10">
        <v>3</v>
      </c>
      <c r="CU177" s="10" t="s">
        <v>273</v>
      </c>
      <c r="CV177" s="10" t="s">
        <v>202</v>
      </c>
      <c r="CW177" s="10" t="s">
        <v>202</v>
      </c>
      <c r="CX177" s="10" t="s">
        <v>202</v>
      </c>
      <c r="CY177" s="10" t="s">
        <v>172</v>
      </c>
      <c r="CZ177" s="10" t="s">
        <v>202</v>
      </c>
      <c r="DA177" s="10" t="s">
        <v>172</v>
      </c>
      <c r="DB177" s="10" t="s">
        <v>202</v>
      </c>
      <c r="DC177" s="10" t="s">
        <v>202</v>
      </c>
      <c r="DD177" s="10" t="s">
        <v>202</v>
      </c>
      <c r="DE177" s="10" t="s">
        <v>172</v>
      </c>
      <c r="DF177" s="10" t="s">
        <v>202</v>
      </c>
      <c r="DG177" s="10" t="s">
        <v>172</v>
      </c>
      <c r="DH177" s="10" t="s">
        <v>172</v>
      </c>
      <c r="DI177" s="10" t="s">
        <v>202</v>
      </c>
      <c r="DJ177" s="10" t="s">
        <v>224</v>
      </c>
      <c r="DK177" s="13" t="s">
        <v>2289</v>
      </c>
      <c r="DL177" s="10" t="s">
        <v>2290</v>
      </c>
      <c r="DM177" s="10" t="s">
        <v>663</v>
      </c>
      <c r="DN177" s="18" t="s">
        <v>2291</v>
      </c>
      <c r="DO177" s="10" t="s">
        <v>663</v>
      </c>
      <c r="DP177" s="10" t="s">
        <v>2292</v>
      </c>
      <c r="DQ177" s="10" t="s">
        <v>663</v>
      </c>
      <c r="DR177" s="10">
        <v>40002398</v>
      </c>
      <c r="DS177" s="10" t="s">
        <v>230</v>
      </c>
      <c r="DU177" s="10" t="s">
        <v>165</v>
      </c>
      <c r="EF177" s="10" t="s">
        <v>204</v>
      </c>
      <c r="EG177" s="13" t="s">
        <v>2293</v>
      </c>
      <c r="EH177" s="10" t="s">
        <v>1381</v>
      </c>
      <c r="EK177" s="10" t="s">
        <v>174</v>
      </c>
      <c r="EN177" s="10" t="s">
        <v>165</v>
      </c>
    </row>
    <row r="178" spans="1:144" ht="12.75">
      <c r="A178" s="10">
        <v>177</v>
      </c>
      <c r="B178" s="10">
        <v>5175</v>
      </c>
      <c r="D178" s="11">
        <v>44097.377554328705</v>
      </c>
      <c r="E178" s="10" t="s">
        <v>1731</v>
      </c>
      <c r="F178" s="10" t="s">
        <v>384</v>
      </c>
      <c r="G178" s="10" t="s">
        <v>1732</v>
      </c>
      <c r="H178" s="10" t="s">
        <v>149</v>
      </c>
      <c r="I178" s="10" t="s">
        <v>150</v>
      </c>
      <c r="J178" s="10" t="s">
        <v>177</v>
      </c>
      <c r="K178" s="10" t="s">
        <v>178</v>
      </c>
      <c r="L178" s="10">
        <v>1</v>
      </c>
      <c r="M178" s="10">
        <v>5133.3</v>
      </c>
      <c r="N178" s="10">
        <v>219.31</v>
      </c>
      <c r="O178" s="10">
        <v>157.5</v>
      </c>
      <c r="Q178" s="10" t="s">
        <v>503</v>
      </c>
      <c r="R178" s="10" t="s">
        <v>2294</v>
      </c>
      <c r="S178" s="13" t="s">
        <v>2295</v>
      </c>
      <c r="T178" s="10" t="s">
        <v>212</v>
      </c>
      <c r="U178" s="10" t="s">
        <v>2271</v>
      </c>
      <c r="V178" s="10">
        <v>19097120</v>
      </c>
      <c r="W178" s="10" t="s">
        <v>311</v>
      </c>
      <c r="X178" s="10" t="s">
        <v>1738</v>
      </c>
      <c r="Z178" s="10" t="s">
        <v>159</v>
      </c>
      <c r="AA178" s="10" t="s">
        <v>2243</v>
      </c>
      <c r="AB178" s="10" t="s">
        <v>161</v>
      </c>
      <c r="AC178" s="10" t="s">
        <v>2244</v>
      </c>
      <c r="AD178" s="10">
        <v>12</v>
      </c>
      <c r="AG178" s="14" t="str">
        <f t="shared" si="1"/>
        <v>Дніпропетровська обл., Кривий Ріг, вулиця Бикова, 12</v>
      </c>
      <c r="AH178" s="10" t="str">
        <f t="shared" si="2"/>
        <v/>
      </c>
      <c r="AI178" s="10" t="str">
        <f t="shared" si="3"/>
        <v>Дніпропетровська обл., місто Кривий Ріг, вулиця Бикова, 12</v>
      </c>
      <c r="AJ178" s="10" t="s">
        <v>163</v>
      </c>
      <c r="AK178" s="20">
        <v>43321</v>
      </c>
      <c r="AL178" s="10">
        <v>5</v>
      </c>
      <c r="AM178" s="14" t="str">
        <f t="shared" si="4"/>
        <v>5 років</v>
      </c>
      <c r="AS178" s="10" t="s">
        <v>165</v>
      </c>
      <c r="BA178" s="10" t="s">
        <v>166</v>
      </c>
      <c r="BB178" s="16">
        <v>137988.81</v>
      </c>
      <c r="BC178" s="16">
        <v>60974.76</v>
      </c>
      <c r="BD178" s="17">
        <f t="shared" si="5"/>
        <v>0.44188191781637948</v>
      </c>
      <c r="BE178" s="16">
        <f t="shared" si="6"/>
        <v>609.74760000000003</v>
      </c>
      <c r="BF178" s="10" t="str">
        <f t="shared" si="10"/>
        <v>не потрібна</v>
      </c>
      <c r="BG178" s="10" t="s">
        <v>165</v>
      </c>
      <c r="BL178" s="10" t="s">
        <v>342</v>
      </c>
      <c r="BR178" s="10" t="s">
        <v>1741</v>
      </c>
      <c r="BS178" s="10" t="s">
        <v>1742</v>
      </c>
      <c r="BT178" s="13" t="s">
        <v>2296</v>
      </c>
      <c r="BU178" s="10" t="s">
        <v>165</v>
      </c>
      <c r="BW178" s="10" t="s">
        <v>188</v>
      </c>
      <c r="CD178" s="10" t="s">
        <v>165</v>
      </c>
      <c r="CH178" s="20">
        <v>43510</v>
      </c>
      <c r="CI178" s="10" t="s">
        <v>2297</v>
      </c>
      <c r="CJ178" s="10" t="s">
        <v>169</v>
      </c>
      <c r="CM178" s="20">
        <v>43574</v>
      </c>
      <c r="CN178" s="10" t="s">
        <v>2298</v>
      </c>
      <c r="CO178" s="15">
        <v>43966</v>
      </c>
      <c r="CP178" s="10" t="s">
        <v>2299</v>
      </c>
      <c r="CQ178" s="10" t="s">
        <v>199</v>
      </c>
      <c r="CR178" s="13" t="s">
        <v>2300</v>
      </c>
      <c r="CS178" s="10" t="s">
        <v>169</v>
      </c>
      <c r="CT178" s="10">
        <v>15.9</v>
      </c>
      <c r="CU178" s="10" t="s">
        <v>273</v>
      </c>
      <c r="CV178" s="10" t="s">
        <v>202</v>
      </c>
      <c r="CW178" s="10" t="s">
        <v>202</v>
      </c>
      <c r="CX178" s="10" t="s">
        <v>172</v>
      </c>
      <c r="CY178" s="10" t="s">
        <v>202</v>
      </c>
      <c r="CZ178" s="10" t="s">
        <v>172</v>
      </c>
      <c r="DA178" s="10" t="s">
        <v>202</v>
      </c>
      <c r="DB178" s="10" t="s">
        <v>202</v>
      </c>
      <c r="DC178" s="10" t="s">
        <v>172</v>
      </c>
      <c r="DD178" s="10" t="s">
        <v>202</v>
      </c>
      <c r="DE178" s="10" t="s">
        <v>202</v>
      </c>
      <c r="DF178" s="10" t="s">
        <v>202</v>
      </c>
      <c r="DG178" s="10" t="s">
        <v>202</v>
      </c>
      <c r="DH178" s="10" t="s">
        <v>172</v>
      </c>
      <c r="DI178" s="10" t="s">
        <v>172</v>
      </c>
      <c r="DJ178" s="10" t="s">
        <v>224</v>
      </c>
      <c r="DK178" s="13" t="s">
        <v>2301</v>
      </c>
      <c r="DL178" s="10" t="s">
        <v>2251</v>
      </c>
      <c r="DM178" s="10" t="s">
        <v>2252</v>
      </c>
      <c r="DN178" s="10" t="s">
        <v>2302</v>
      </c>
      <c r="DO178" s="10" t="s">
        <v>663</v>
      </c>
      <c r="DP178" s="10" t="s">
        <v>663</v>
      </c>
      <c r="DQ178" s="10" t="s">
        <v>663</v>
      </c>
      <c r="DR178" s="10" t="s">
        <v>2254</v>
      </c>
      <c r="DS178" s="10" t="s">
        <v>230</v>
      </c>
      <c r="DU178" s="10" t="s">
        <v>165</v>
      </c>
      <c r="EF178" s="10" t="s">
        <v>204</v>
      </c>
      <c r="EG178" s="13" t="s">
        <v>2303</v>
      </c>
      <c r="EH178" s="10" t="s">
        <v>1381</v>
      </c>
      <c r="EI178" s="24"/>
      <c r="EK178" s="10" t="s">
        <v>174</v>
      </c>
      <c r="EN178" s="10" t="s">
        <v>165</v>
      </c>
    </row>
    <row r="179" spans="1:144" ht="12.75">
      <c r="A179" s="10">
        <v>178</v>
      </c>
      <c r="B179" s="10">
        <v>5176</v>
      </c>
      <c r="C179" s="10">
        <v>5176</v>
      </c>
      <c r="D179" s="11">
        <v>44098.480728865739</v>
      </c>
      <c r="E179" s="10" t="s">
        <v>482</v>
      </c>
      <c r="F179" s="10" t="s">
        <v>443</v>
      </c>
      <c r="G179" s="10" t="s">
        <v>483</v>
      </c>
      <c r="H179" s="10" t="s">
        <v>149</v>
      </c>
      <c r="I179" s="10" t="s">
        <v>150</v>
      </c>
      <c r="J179" s="10" t="s">
        <v>177</v>
      </c>
      <c r="K179" s="10" t="s">
        <v>178</v>
      </c>
      <c r="L179" s="10">
        <v>1</v>
      </c>
      <c r="M179" s="10">
        <v>1514.2</v>
      </c>
      <c r="N179" s="10">
        <v>558.13</v>
      </c>
      <c r="O179" s="10">
        <v>558.13</v>
      </c>
      <c r="Q179" s="10" t="s">
        <v>2304</v>
      </c>
      <c r="R179" s="10" t="s">
        <v>2305</v>
      </c>
      <c r="S179" s="13" t="s">
        <v>2306</v>
      </c>
      <c r="T179" s="10" t="s">
        <v>182</v>
      </c>
      <c r="U179" s="10" t="s">
        <v>2307</v>
      </c>
      <c r="V179" s="18" t="s">
        <v>1296</v>
      </c>
      <c r="W179" s="10" t="s">
        <v>311</v>
      </c>
      <c r="X179" s="10" t="s">
        <v>490</v>
      </c>
      <c r="Z179" s="10" t="s">
        <v>159</v>
      </c>
      <c r="AA179" s="10" t="s">
        <v>491</v>
      </c>
      <c r="AB179" s="10" t="s">
        <v>161</v>
      </c>
      <c r="AC179" s="10" t="s">
        <v>2308</v>
      </c>
      <c r="AD179" s="10">
        <v>66</v>
      </c>
      <c r="AG179" s="14" t="str">
        <f t="shared" si="1"/>
        <v>Черкаська обл., Черкаси, вулиця Хрещатик, 66</v>
      </c>
      <c r="AH179" s="10" t="str">
        <f t="shared" si="2"/>
        <v/>
      </c>
      <c r="AI179" s="10" t="str">
        <f t="shared" si="3"/>
        <v>Черкаська обл., місто Черкаси, вулиця Хрещатик, 66</v>
      </c>
      <c r="AJ179" s="10" t="s">
        <v>163</v>
      </c>
      <c r="AK179" s="20">
        <v>43676</v>
      </c>
      <c r="AL179" s="10">
        <v>5</v>
      </c>
      <c r="AM179" s="14" t="str">
        <f t="shared" si="4"/>
        <v>5 років</v>
      </c>
      <c r="AS179" s="10" t="s">
        <v>165</v>
      </c>
      <c r="BA179" s="10" t="s">
        <v>166</v>
      </c>
      <c r="BB179" s="16">
        <v>2669420.9300000002</v>
      </c>
      <c r="BC179" s="16">
        <v>2439572.17</v>
      </c>
      <c r="BD179" s="17">
        <f t="shared" si="5"/>
        <v>0.9138956477725676</v>
      </c>
      <c r="BE179" s="16">
        <f t="shared" si="6"/>
        <v>24395.721699999998</v>
      </c>
      <c r="BF179" s="10" t="str">
        <f t="shared" si="10"/>
        <v>не потрібна</v>
      </c>
      <c r="BG179" s="10" t="s">
        <v>165</v>
      </c>
      <c r="BL179" s="10" t="s">
        <v>342</v>
      </c>
      <c r="BR179" s="10" t="s">
        <v>193</v>
      </c>
      <c r="BV179" s="10" t="s">
        <v>242</v>
      </c>
      <c r="BW179" s="10" t="s">
        <v>188</v>
      </c>
      <c r="BY179" s="10" t="s">
        <v>317</v>
      </c>
      <c r="BZ179" s="10" t="s">
        <v>169</v>
      </c>
      <c r="CA179" s="10" t="s">
        <v>2309</v>
      </c>
      <c r="CD179" s="10" t="s">
        <v>165</v>
      </c>
      <c r="CH179" s="20">
        <v>44078</v>
      </c>
      <c r="CI179" s="10">
        <v>14</v>
      </c>
      <c r="CJ179" s="10" t="s">
        <v>169</v>
      </c>
      <c r="CM179" s="20">
        <v>44064</v>
      </c>
      <c r="CN179" s="10" t="s">
        <v>2310</v>
      </c>
      <c r="CO179" s="15">
        <v>44085</v>
      </c>
      <c r="CP179" s="10" t="s">
        <v>2311</v>
      </c>
      <c r="CQ179" s="10" t="s">
        <v>247</v>
      </c>
      <c r="CR179" s="13" t="s">
        <v>2312</v>
      </c>
      <c r="CS179" s="10" t="s">
        <v>169</v>
      </c>
      <c r="CT179" s="10">
        <v>35</v>
      </c>
      <c r="CU179" s="10" t="s">
        <v>201</v>
      </c>
      <c r="CV179" s="10" t="s">
        <v>202</v>
      </c>
      <c r="CW179" s="10" t="s">
        <v>202</v>
      </c>
      <c r="CX179" s="10" t="s">
        <v>172</v>
      </c>
      <c r="CY179" s="10" t="s">
        <v>202</v>
      </c>
      <c r="CZ179" s="10" t="s">
        <v>172</v>
      </c>
      <c r="DA179" s="10" t="s">
        <v>202</v>
      </c>
      <c r="DB179" s="10" t="s">
        <v>202</v>
      </c>
      <c r="DC179" s="10" t="s">
        <v>172</v>
      </c>
      <c r="DD179" s="10" t="s">
        <v>172</v>
      </c>
      <c r="DE179" s="10" t="s">
        <v>172</v>
      </c>
      <c r="DF179" s="10" t="s">
        <v>172</v>
      </c>
      <c r="DG179" s="10" t="s">
        <v>172</v>
      </c>
      <c r="DH179" s="10" t="s">
        <v>172</v>
      </c>
      <c r="DI179" s="10" t="s">
        <v>202</v>
      </c>
      <c r="DJ179" s="10" t="s">
        <v>224</v>
      </c>
      <c r="DK179" s="13" t="s">
        <v>2313</v>
      </c>
      <c r="DL179" s="10" t="s">
        <v>2314</v>
      </c>
      <c r="DM179" s="10" t="s">
        <v>2315</v>
      </c>
      <c r="DN179" s="10" t="s">
        <v>2316</v>
      </c>
      <c r="DO179" s="10" t="s">
        <v>2315</v>
      </c>
      <c r="DP179" s="10" t="s">
        <v>663</v>
      </c>
      <c r="DQ179" s="10" t="s">
        <v>663</v>
      </c>
      <c r="DR179" s="10" t="s">
        <v>2317</v>
      </c>
      <c r="DS179" s="10" t="s">
        <v>230</v>
      </c>
      <c r="DU179" s="10" t="s">
        <v>165</v>
      </c>
      <c r="EF179" s="10" t="s">
        <v>204</v>
      </c>
      <c r="EG179" s="13" t="s">
        <v>2318</v>
      </c>
      <c r="EH179" s="10" t="s">
        <v>1381</v>
      </c>
      <c r="EK179" s="10" t="s">
        <v>174</v>
      </c>
      <c r="EN179" s="10" t="s">
        <v>169</v>
      </c>
    </row>
    <row r="180" spans="1:144" ht="12.75">
      <c r="A180" s="10">
        <v>179</v>
      </c>
      <c r="B180" s="10">
        <v>5177</v>
      </c>
      <c r="C180" s="10">
        <v>5177</v>
      </c>
      <c r="D180" s="11">
        <v>44102.518952696759</v>
      </c>
      <c r="E180" s="10" t="s">
        <v>2319</v>
      </c>
      <c r="F180" s="10" t="s">
        <v>2195</v>
      </c>
      <c r="G180" s="10" t="s">
        <v>2320</v>
      </c>
      <c r="H180" s="10" t="s">
        <v>149</v>
      </c>
      <c r="I180" s="10" t="s">
        <v>150</v>
      </c>
      <c r="J180" s="10" t="s">
        <v>177</v>
      </c>
      <c r="K180" s="10" t="s">
        <v>178</v>
      </c>
      <c r="L180" s="10">
        <v>2</v>
      </c>
      <c r="M180" s="10">
        <v>460</v>
      </c>
      <c r="N180" s="10">
        <v>13.9</v>
      </c>
      <c r="Q180" s="10" t="s">
        <v>503</v>
      </c>
      <c r="R180" s="10" t="s">
        <v>2321</v>
      </c>
      <c r="S180" s="13" t="s">
        <v>2322</v>
      </c>
      <c r="T180" s="10" t="s">
        <v>182</v>
      </c>
      <c r="U180" s="10" t="s">
        <v>2323</v>
      </c>
      <c r="V180" s="10">
        <v>13844159</v>
      </c>
      <c r="W180" s="10" t="s">
        <v>2324</v>
      </c>
      <c r="X180" s="10" t="s">
        <v>2325</v>
      </c>
      <c r="Y180" s="10" t="s">
        <v>2326</v>
      </c>
      <c r="Z180" s="10" t="s">
        <v>638</v>
      </c>
      <c r="AA180" s="10" t="s">
        <v>2327</v>
      </c>
      <c r="AB180" s="10" t="s">
        <v>161</v>
      </c>
      <c r="AC180" s="10" t="s">
        <v>2328</v>
      </c>
      <c r="AD180" s="10" t="s">
        <v>2329</v>
      </c>
      <c r="AG180" s="14" t="str">
        <f t="shared" si="1"/>
        <v>Миколаївська обл., Єланець, вулиця Аграрна, 24/1</v>
      </c>
      <c r="AH180" s="10" t="str">
        <f t="shared" si="2"/>
        <v xml:space="preserve">Єланецький  район, </v>
      </c>
      <c r="AI180" s="10" t="str">
        <f t="shared" si="3"/>
        <v>Миколаївська обл., Єланецький  район, селище міського типу Єланець, вулиця Аграрна, 24/1</v>
      </c>
      <c r="AJ180" s="10" t="s">
        <v>270</v>
      </c>
      <c r="AL180" s="10">
        <v>5</v>
      </c>
      <c r="AM180" s="14" t="str">
        <f t="shared" si="4"/>
        <v>5 років</v>
      </c>
      <c r="AP180" s="10">
        <v>2</v>
      </c>
      <c r="AQ180" s="10">
        <v>11</v>
      </c>
      <c r="AR180" s="10">
        <v>0</v>
      </c>
      <c r="AS180" s="10" t="s">
        <v>165</v>
      </c>
      <c r="BA180" s="10" t="s">
        <v>166</v>
      </c>
      <c r="BB180" s="16">
        <v>9088</v>
      </c>
      <c r="BC180" s="16">
        <v>4362.8599999999997</v>
      </c>
      <c r="BD180" s="17">
        <f t="shared" si="5"/>
        <v>0.48006822183098585</v>
      </c>
      <c r="BE180" s="16">
        <f t="shared" si="6"/>
        <v>43.628599999999999</v>
      </c>
      <c r="BF180" s="10" t="str">
        <f t="shared" si="10"/>
        <v>не потрібна</v>
      </c>
      <c r="BG180" s="10" t="s">
        <v>165</v>
      </c>
      <c r="BL180" s="10" t="s">
        <v>342</v>
      </c>
      <c r="BR180" s="10" t="s">
        <v>193</v>
      </c>
      <c r="BV180" s="10" t="s">
        <v>242</v>
      </c>
      <c r="BY180" s="10" t="s">
        <v>243</v>
      </c>
      <c r="BZ180" s="10" t="s">
        <v>169</v>
      </c>
      <c r="CA180" s="10" t="s">
        <v>2330</v>
      </c>
      <c r="CD180" s="10" t="s">
        <v>165</v>
      </c>
      <c r="CH180" s="33">
        <v>43888</v>
      </c>
      <c r="CI180" s="34" t="s">
        <v>2331</v>
      </c>
      <c r="CJ180" s="10" t="s">
        <v>169</v>
      </c>
      <c r="CM180" s="20">
        <v>43770</v>
      </c>
      <c r="CN180" s="10" t="s">
        <v>2332</v>
      </c>
      <c r="CO180" s="15">
        <v>44098</v>
      </c>
      <c r="CP180" s="10" t="s">
        <v>2333</v>
      </c>
      <c r="CQ180" s="10" t="s">
        <v>199</v>
      </c>
      <c r="CR180" s="13" t="s">
        <v>2334</v>
      </c>
      <c r="CS180" s="10" t="s">
        <v>169</v>
      </c>
      <c r="CT180" s="10">
        <v>8</v>
      </c>
      <c r="CU180" s="10" t="s">
        <v>273</v>
      </c>
      <c r="CV180" s="10" t="s">
        <v>202</v>
      </c>
      <c r="CW180" s="10" t="s">
        <v>202</v>
      </c>
      <c r="CX180" s="10" t="s">
        <v>172</v>
      </c>
      <c r="CY180" s="10" t="s">
        <v>172</v>
      </c>
      <c r="CZ180" s="10" t="s">
        <v>202</v>
      </c>
      <c r="DA180" s="10" t="s">
        <v>172</v>
      </c>
      <c r="DB180" s="10" t="s">
        <v>202</v>
      </c>
      <c r="DC180" s="10" t="s">
        <v>202</v>
      </c>
      <c r="DD180" s="10" t="s">
        <v>202</v>
      </c>
      <c r="DE180" s="10" t="s">
        <v>172</v>
      </c>
      <c r="DF180" s="10" t="s">
        <v>172</v>
      </c>
      <c r="DG180" s="10" t="s">
        <v>172</v>
      </c>
      <c r="DH180" s="10" t="s">
        <v>202</v>
      </c>
      <c r="DI180" s="10" t="s">
        <v>202</v>
      </c>
      <c r="DJ180" s="10" t="s">
        <v>165</v>
      </c>
      <c r="DT180" s="13" t="s">
        <v>2335</v>
      </c>
      <c r="DU180" s="10" t="s">
        <v>165</v>
      </c>
      <c r="EF180" s="10" t="s">
        <v>204</v>
      </c>
      <c r="EG180" s="13" t="s">
        <v>2336</v>
      </c>
      <c r="EH180" s="10" t="s">
        <v>165</v>
      </c>
      <c r="EK180" s="10" t="s">
        <v>174</v>
      </c>
      <c r="EN180" s="10" t="s">
        <v>169</v>
      </c>
    </row>
    <row r="181" spans="1:144" ht="12.75">
      <c r="A181" s="10">
        <v>182</v>
      </c>
      <c r="B181" s="10">
        <v>5180</v>
      </c>
      <c r="D181" s="11">
        <v>44102.70138431713</v>
      </c>
      <c r="E181" s="10" t="s">
        <v>1731</v>
      </c>
      <c r="F181" s="10" t="s">
        <v>384</v>
      </c>
      <c r="G181" s="10" t="s">
        <v>1732</v>
      </c>
      <c r="H181" s="10" t="s">
        <v>149</v>
      </c>
      <c r="I181" s="10" t="s">
        <v>150</v>
      </c>
      <c r="J181" s="10" t="s">
        <v>177</v>
      </c>
      <c r="K181" s="10" t="s">
        <v>178</v>
      </c>
      <c r="L181" s="10">
        <v>2</v>
      </c>
      <c r="M181" s="10">
        <v>130.19999999999999</v>
      </c>
      <c r="N181" s="10">
        <v>66.599999999999994</v>
      </c>
      <c r="O181" s="10">
        <v>43.9</v>
      </c>
      <c r="Q181" s="10" t="s">
        <v>2337</v>
      </c>
      <c r="R181" s="13" t="s">
        <v>2338</v>
      </c>
      <c r="S181" s="13" t="s">
        <v>2339</v>
      </c>
      <c r="T181" s="10" t="s">
        <v>182</v>
      </c>
      <c r="U181" s="10" t="s">
        <v>2340</v>
      </c>
      <c r="V181" s="18" t="s">
        <v>2341</v>
      </c>
      <c r="W181" s="10" t="s">
        <v>764</v>
      </c>
      <c r="X181" s="10" t="s">
        <v>1738</v>
      </c>
      <c r="Z181" s="10" t="s">
        <v>159</v>
      </c>
      <c r="AA181" s="10" t="s">
        <v>1739</v>
      </c>
      <c r="AB181" s="10" t="s">
        <v>161</v>
      </c>
      <c r="AC181" s="10" t="s">
        <v>1771</v>
      </c>
      <c r="AD181" s="10">
        <v>11</v>
      </c>
      <c r="AG181" s="14" t="str">
        <f t="shared" si="1"/>
        <v>Дніпропетровська обл., Дніпро, вулиця Чернишевського, 11</v>
      </c>
      <c r="AH181" s="10" t="str">
        <f t="shared" si="2"/>
        <v/>
      </c>
      <c r="AI181" s="10" t="str">
        <f t="shared" si="3"/>
        <v>Дніпропетровська обл., місто Дніпро, вулиця Чернишевського, 11</v>
      </c>
      <c r="AJ181" s="10" t="s">
        <v>270</v>
      </c>
      <c r="AL181" s="10" t="s">
        <v>164</v>
      </c>
      <c r="AM181" s="14" t="str">
        <f t="shared" si="4"/>
        <v>4 рік/років, 0 місяць/місяців, 364 день/днів</v>
      </c>
      <c r="AP181" s="10">
        <v>4</v>
      </c>
      <c r="AQ181" s="10">
        <v>0</v>
      </c>
      <c r="AR181" s="10">
        <v>364</v>
      </c>
      <c r="AS181" s="10" t="s">
        <v>165</v>
      </c>
      <c r="BA181" s="10" t="s">
        <v>166</v>
      </c>
      <c r="BB181" s="16">
        <v>4000.99</v>
      </c>
      <c r="BC181" s="16">
        <v>0</v>
      </c>
      <c r="BD181" s="17">
        <f t="shared" si="5"/>
        <v>0</v>
      </c>
      <c r="BE181" s="16">
        <f t="shared" si="6"/>
        <v>0</v>
      </c>
      <c r="BF181" s="10" t="str">
        <f t="shared" si="10"/>
        <v>потрібна оцінка</v>
      </c>
      <c r="BG181" s="10" t="s">
        <v>165</v>
      </c>
      <c r="BL181" s="10" t="s">
        <v>342</v>
      </c>
      <c r="BR181" s="10" t="s">
        <v>193</v>
      </c>
      <c r="BV181" s="10" t="s">
        <v>194</v>
      </c>
      <c r="CB181" s="10" t="s">
        <v>2342</v>
      </c>
      <c r="CD181" s="10" t="s">
        <v>165</v>
      </c>
      <c r="CH181" s="20">
        <v>43895</v>
      </c>
      <c r="CI181" s="10" t="s">
        <v>2343</v>
      </c>
      <c r="CJ181" s="10" t="s">
        <v>169</v>
      </c>
      <c r="CM181" s="20">
        <v>43985</v>
      </c>
      <c r="CN181" s="10" t="s">
        <v>2344</v>
      </c>
      <c r="CO181" s="15">
        <v>44043</v>
      </c>
      <c r="CP181" s="10" t="s">
        <v>2345</v>
      </c>
      <c r="CQ181" s="10" t="s">
        <v>199</v>
      </c>
      <c r="CR181" s="13" t="s">
        <v>2346</v>
      </c>
      <c r="CS181" s="10" t="s">
        <v>169</v>
      </c>
      <c r="CT181" s="10">
        <v>16</v>
      </c>
      <c r="CU181" s="10" t="s">
        <v>201</v>
      </c>
      <c r="CV181" s="10" t="s">
        <v>172</v>
      </c>
      <c r="CW181" s="10" t="s">
        <v>172</v>
      </c>
      <c r="CX181" s="10" t="s">
        <v>202</v>
      </c>
      <c r="CY181" s="10" t="s">
        <v>202</v>
      </c>
      <c r="CZ181" s="10" t="s">
        <v>202</v>
      </c>
      <c r="DA181" s="10" t="s">
        <v>202</v>
      </c>
      <c r="DB181" s="10" t="s">
        <v>202</v>
      </c>
      <c r="DC181" s="10" t="s">
        <v>202</v>
      </c>
      <c r="DD181" s="10" t="s">
        <v>202</v>
      </c>
      <c r="DE181" s="10" t="s">
        <v>202</v>
      </c>
      <c r="DF181" s="10" t="s">
        <v>202</v>
      </c>
      <c r="DG181" s="10" t="s">
        <v>202</v>
      </c>
      <c r="DH181" s="10" t="s">
        <v>202</v>
      </c>
      <c r="DI181" s="10" t="s">
        <v>202</v>
      </c>
      <c r="DJ181" s="10" t="s">
        <v>165</v>
      </c>
      <c r="DT181" s="13" t="s">
        <v>2347</v>
      </c>
      <c r="DU181" s="10" t="s">
        <v>165</v>
      </c>
      <c r="EF181" s="10" t="s">
        <v>204</v>
      </c>
      <c r="EG181" s="13" t="s">
        <v>2348</v>
      </c>
      <c r="EH181" s="10" t="s">
        <v>165</v>
      </c>
      <c r="EK181" s="10" t="s">
        <v>174</v>
      </c>
      <c r="EN181" s="10" t="s">
        <v>165</v>
      </c>
    </row>
    <row r="182" spans="1:144" ht="12.75">
      <c r="A182" s="10">
        <v>183</v>
      </c>
      <c r="B182" s="10">
        <v>5181</v>
      </c>
      <c r="D182" s="11">
        <v>44103.408654236111</v>
      </c>
      <c r="E182" s="10" t="s">
        <v>1338</v>
      </c>
      <c r="F182" s="10" t="s">
        <v>1339</v>
      </c>
      <c r="G182" s="10" t="s">
        <v>1340</v>
      </c>
      <c r="H182" s="10" t="s">
        <v>149</v>
      </c>
      <c r="I182" s="10" t="s">
        <v>150</v>
      </c>
      <c r="J182" s="10" t="s">
        <v>177</v>
      </c>
      <c r="K182" s="10" t="s">
        <v>178</v>
      </c>
      <c r="L182" s="10">
        <v>5</v>
      </c>
      <c r="M182" s="10">
        <v>2068.8000000000002</v>
      </c>
      <c r="N182" s="10">
        <v>62.1</v>
      </c>
      <c r="Q182" s="10" t="s">
        <v>2349</v>
      </c>
      <c r="R182" s="10" t="s">
        <v>2350</v>
      </c>
      <c r="S182" s="13" t="s">
        <v>2351</v>
      </c>
      <c r="T182" s="10" t="s">
        <v>182</v>
      </c>
      <c r="U182" s="10" t="s">
        <v>2352</v>
      </c>
      <c r="V182" s="10">
        <v>14113802</v>
      </c>
      <c r="W182" s="10" t="s">
        <v>2353</v>
      </c>
      <c r="X182" s="10" t="s">
        <v>1347</v>
      </c>
      <c r="Z182" s="10" t="s">
        <v>159</v>
      </c>
      <c r="AA182" s="10" t="s">
        <v>1348</v>
      </c>
      <c r="AB182" s="10" t="s">
        <v>161</v>
      </c>
      <c r="AC182" s="10" t="s">
        <v>2354</v>
      </c>
      <c r="AD182" s="10">
        <v>69</v>
      </c>
      <c r="AG182" s="14" t="str">
        <f t="shared" si="1"/>
        <v>Херсонська обл., Херсон, вулиця Кременчуцька, 69</v>
      </c>
      <c r="AH182" s="10" t="str">
        <f t="shared" si="2"/>
        <v/>
      </c>
      <c r="AI182" s="10" t="str">
        <f t="shared" si="3"/>
        <v>Херсонська обл., місто Херсон, вулиця Кременчуцька, 69</v>
      </c>
      <c r="AJ182" s="10" t="s">
        <v>219</v>
      </c>
      <c r="AK182" s="20">
        <v>40002</v>
      </c>
      <c r="AL182" s="10">
        <v>5</v>
      </c>
      <c r="AM182" s="14" t="str">
        <f t="shared" si="4"/>
        <v>5 років</v>
      </c>
      <c r="AS182" s="10" t="s">
        <v>165</v>
      </c>
      <c r="BA182" s="10" t="s">
        <v>166</v>
      </c>
      <c r="BB182" s="16">
        <v>17679</v>
      </c>
      <c r="BC182" s="16">
        <v>11071</v>
      </c>
      <c r="BD182" s="17">
        <f t="shared" si="5"/>
        <v>0.62622320266983422</v>
      </c>
      <c r="BE182" s="16">
        <f t="shared" si="6"/>
        <v>110.71000000000001</v>
      </c>
      <c r="BF182" s="10" t="str">
        <f t="shared" si="10"/>
        <v>не потрібна</v>
      </c>
      <c r="BG182" s="10" t="s">
        <v>165</v>
      </c>
      <c r="BL182" s="10" t="s">
        <v>188</v>
      </c>
      <c r="BM182" s="10" t="s">
        <v>292</v>
      </c>
      <c r="BN182" s="13" t="s">
        <v>2355</v>
      </c>
      <c r="BO182" s="13" t="s">
        <v>2356</v>
      </c>
      <c r="BP182" s="10" t="s">
        <v>192</v>
      </c>
      <c r="BR182" s="10" t="s">
        <v>193</v>
      </c>
      <c r="BV182" s="10" t="s">
        <v>194</v>
      </c>
      <c r="CB182" s="10" t="s">
        <v>2357</v>
      </c>
      <c r="CD182" s="10" t="s">
        <v>165</v>
      </c>
      <c r="CH182" s="20">
        <v>44061</v>
      </c>
      <c r="CI182" s="10">
        <v>54</v>
      </c>
      <c r="CJ182" s="10" t="s">
        <v>495</v>
      </c>
      <c r="CK182" s="13" t="s">
        <v>2358</v>
      </c>
      <c r="CL182" s="13" t="s">
        <v>2359</v>
      </c>
      <c r="CO182" s="15">
        <v>44092</v>
      </c>
      <c r="CP182" s="10">
        <v>446</v>
      </c>
      <c r="CQ182" s="10" t="s">
        <v>322</v>
      </c>
      <c r="CR182" s="13" t="s">
        <v>2360</v>
      </c>
      <c r="CS182" s="10" t="s">
        <v>169</v>
      </c>
      <c r="CT182" s="10">
        <v>89</v>
      </c>
      <c r="CU182" s="10" t="s">
        <v>223</v>
      </c>
      <c r="CV182" s="10" t="s">
        <v>202</v>
      </c>
      <c r="CW182" s="10" t="s">
        <v>202</v>
      </c>
      <c r="CX182" s="10" t="s">
        <v>172</v>
      </c>
      <c r="CY182" s="10" t="s">
        <v>172</v>
      </c>
      <c r="CZ182" s="10" t="s">
        <v>172</v>
      </c>
      <c r="DA182" s="10" t="s">
        <v>172</v>
      </c>
      <c r="DB182" s="10" t="s">
        <v>202</v>
      </c>
      <c r="DC182" s="10" t="s">
        <v>172</v>
      </c>
      <c r="DD182" s="10" t="s">
        <v>202</v>
      </c>
      <c r="DE182" s="10" t="s">
        <v>172</v>
      </c>
      <c r="DF182" s="10" t="s">
        <v>202</v>
      </c>
      <c r="DG182" s="10" t="s">
        <v>172</v>
      </c>
      <c r="DH182" s="10" t="s">
        <v>172</v>
      </c>
      <c r="DI182" s="10" t="s">
        <v>202</v>
      </c>
      <c r="DJ182" s="10" t="s">
        <v>224</v>
      </c>
      <c r="DK182" s="13" t="s">
        <v>2361</v>
      </c>
      <c r="DL182" s="10">
        <v>305</v>
      </c>
      <c r="DM182" s="10" t="s">
        <v>663</v>
      </c>
      <c r="DN182" s="10">
        <v>421</v>
      </c>
      <c r="DO182" s="10" t="s">
        <v>663</v>
      </c>
      <c r="DP182" s="10" t="s">
        <v>663</v>
      </c>
      <c r="DQ182" s="10" t="s">
        <v>2362</v>
      </c>
      <c r="DR182" s="10" t="s">
        <v>2363</v>
      </c>
      <c r="DS182" s="10" t="s">
        <v>230</v>
      </c>
      <c r="DU182" s="10" t="s">
        <v>165</v>
      </c>
      <c r="EF182" s="10" t="s">
        <v>204</v>
      </c>
      <c r="EG182" s="13" t="s">
        <v>2364</v>
      </c>
      <c r="EH182" s="10" t="s">
        <v>165</v>
      </c>
      <c r="EK182" s="10" t="s">
        <v>174</v>
      </c>
      <c r="EN182" s="10" t="s">
        <v>165</v>
      </c>
    </row>
    <row r="183" spans="1:144" ht="12.75">
      <c r="A183" s="10">
        <v>184</v>
      </c>
      <c r="B183" s="10">
        <v>5182</v>
      </c>
      <c r="D183" s="11">
        <v>44104.419225011574</v>
      </c>
      <c r="E183" s="10" t="s">
        <v>2365</v>
      </c>
      <c r="F183" s="10" t="s">
        <v>2366</v>
      </c>
      <c r="G183" s="10" t="s">
        <v>2367</v>
      </c>
      <c r="H183" s="10" t="s">
        <v>149</v>
      </c>
      <c r="I183" s="10" t="s">
        <v>150</v>
      </c>
      <c r="J183" s="10" t="s">
        <v>177</v>
      </c>
      <c r="K183" s="10" t="s">
        <v>178</v>
      </c>
      <c r="L183" s="10" t="s">
        <v>2368</v>
      </c>
      <c r="M183" s="10">
        <v>7671.6</v>
      </c>
      <c r="N183" s="10">
        <v>32</v>
      </c>
      <c r="Q183" s="10" t="s">
        <v>2369</v>
      </c>
      <c r="R183" s="10" t="s">
        <v>2370</v>
      </c>
      <c r="S183" s="13" t="s">
        <v>2371</v>
      </c>
      <c r="T183" s="10" t="s">
        <v>880</v>
      </c>
      <c r="U183" s="10" t="s">
        <v>2372</v>
      </c>
      <c r="V183" s="18" t="s">
        <v>2373</v>
      </c>
      <c r="W183" s="10" t="s">
        <v>618</v>
      </c>
      <c r="X183" s="10" t="s">
        <v>2374</v>
      </c>
      <c r="Y183" s="10" t="s">
        <v>2375</v>
      </c>
      <c r="Z183" s="10" t="s">
        <v>159</v>
      </c>
      <c r="AA183" s="10" t="s">
        <v>2376</v>
      </c>
      <c r="AB183" s="10" t="s">
        <v>161</v>
      </c>
      <c r="AC183" s="10" t="s">
        <v>2377</v>
      </c>
      <c r="AD183" s="10">
        <v>60</v>
      </c>
      <c r="AG183" s="14" t="str">
        <f t="shared" si="1"/>
        <v>Вінницька обл., Вінниця, вулиця Данила Галицького (колишня 40-річчя Перемоги), 60</v>
      </c>
      <c r="AH183" s="10" t="str">
        <f t="shared" si="2"/>
        <v xml:space="preserve">Вінницький район, </v>
      </c>
      <c r="AI183" s="10" t="str">
        <f t="shared" si="3"/>
        <v>Вінницька обл., Вінницький район, місто Вінниця, вулиця Данила Галицького (колишня 40-річчя Перемоги), 60</v>
      </c>
      <c r="AJ183" s="10" t="s">
        <v>163</v>
      </c>
      <c r="AK183" s="20">
        <v>42597</v>
      </c>
      <c r="AL183" s="10" t="s">
        <v>164</v>
      </c>
      <c r="AM183" s="14" t="str">
        <f t="shared" si="4"/>
        <v>2 рік/років, 0 місяць/місяців, 364 день/днів</v>
      </c>
      <c r="AP183" s="10">
        <v>2</v>
      </c>
      <c r="AQ183" s="10">
        <v>0</v>
      </c>
      <c r="AR183" s="10">
        <v>364</v>
      </c>
      <c r="AS183" s="10" t="s">
        <v>165</v>
      </c>
      <c r="BA183" s="10" t="s">
        <v>166</v>
      </c>
      <c r="BB183" s="16">
        <v>311456</v>
      </c>
      <c r="BC183" s="16">
        <v>269782.84000000003</v>
      </c>
      <c r="BD183" s="17">
        <f t="shared" si="5"/>
        <v>0.8661988852357958</v>
      </c>
      <c r="BE183" s="16">
        <f t="shared" si="6"/>
        <v>2697.8284000000003</v>
      </c>
      <c r="BF183" s="10" t="str">
        <f t="shared" si="10"/>
        <v>не потрібна</v>
      </c>
      <c r="BG183" s="10" t="s">
        <v>165</v>
      </c>
      <c r="BL183" s="10" t="s">
        <v>342</v>
      </c>
      <c r="BR183" s="10" t="s">
        <v>193</v>
      </c>
      <c r="BV183" s="10" t="s">
        <v>242</v>
      </c>
      <c r="BW183" s="10" t="s">
        <v>188</v>
      </c>
      <c r="BY183" s="10" t="s">
        <v>317</v>
      </c>
      <c r="BZ183" s="10" t="s">
        <v>169</v>
      </c>
      <c r="CA183" s="10" t="s">
        <v>2378</v>
      </c>
      <c r="CD183" s="10" t="s">
        <v>165</v>
      </c>
      <c r="CH183" s="20">
        <v>43965</v>
      </c>
      <c r="CI183" s="10" t="s">
        <v>2379</v>
      </c>
      <c r="CJ183" s="10" t="s">
        <v>169</v>
      </c>
      <c r="CM183" s="20">
        <v>43844</v>
      </c>
      <c r="CN183" s="10" t="s">
        <v>2380</v>
      </c>
      <c r="CO183" s="15">
        <v>44062</v>
      </c>
      <c r="CP183" s="10">
        <v>893</v>
      </c>
      <c r="CQ183" s="10" t="s">
        <v>199</v>
      </c>
      <c r="CR183" s="13" t="s">
        <v>2381</v>
      </c>
      <c r="CS183" s="10" t="s">
        <v>169</v>
      </c>
      <c r="CT183" s="10">
        <v>50</v>
      </c>
      <c r="CU183" s="10" t="s">
        <v>201</v>
      </c>
      <c r="CV183" s="10" t="s">
        <v>202</v>
      </c>
      <c r="CW183" s="10" t="s">
        <v>202</v>
      </c>
      <c r="CX183" s="10" t="s">
        <v>202</v>
      </c>
      <c r="CY183" s="10" t="s">
        <v>202</v>
      </c>
      <c r="CZ183" s="10" t="s">
        <v>172</v>
      </c>
      <c r="DA183" s="10" t="s">
        <v>202</v>
      </c>
      <c r="DB183" s="10" t="s">
        <v>202</v>
      </c>
      <c r="DC183" s="10" t="s">
        <v>172</v>
      </c>
      <c r="DD183" s="10" t="s">
        <v>202</v>
      </c>
      <c r="DE183" s="10" t="s">
        <v>172</v>
      </c>
      <c r="DF183" s="10" t="s">
        <v>172</v>
      </c>
      <c r="DG183" s="10" t="s">
        <v>172</v>
      </c>
      <c r="DH183" s="10" t="s">
        <v>202</v>
      </c>
      <c r="DI183" s="10" t="s">
        <v>202</v>
      </c>
      <c r="DJ183" s="10" t="s">
        <v>224</v>
      </c>
      <c r="DL183" s="10" t="s">
        <v>2382</v>
      </c>
      <c r="DM183" s="10" t="s">
        <v>2383</v>
      </c>
      <c r="DN183" s="10" t="s">
        <v>2384</v>
      </c>
      <c r="DO183" s="10" t="s">
        <v>2383</v>
      </c>
      <c r="DP183" s="10" t="s">
        <v>518</v>
      </c>
      <c r="DQ183" s="10" t="s">
        <v>518</v>
      </c>
      <c r="DR183" s="10" t="s">
        <v>2385</v>
      </c>
      <c r="DS183" s="10" t="s">
        <v>230</v>
      </c>
      <c r="DU183" s="10" t="s">
        <v>165</v>
      </c>
      <c r="EF183" s="10" t="s">
        <v>204</v>
      </c>
      <c r="EG183" s="13" t="s">
        <v>2386</v>
      </c>
      <c r="EH183" s="10" t="s">
        <v>165</v>
      </c>
      <c r="EK183" s="10" t="s">
        <v>174</v>
      </c>
      <c r="EN183" s="10" t="s">
        <v>165</v>
      </c>
    </row>
    <row r="184" spans="1:144" ht="12.75">
      <c r="A184" s="10">
        <v>185</v>
      </c>
      <c r="B184" s="10">
        <v>5183</v>
      </c>
      <c r="D184" s="11">
        <v>44103.569712187498</v>
      </c>
      <c r="E184" s="10" t="s">
        <v>1338</v>
      </c>
      <c r="F184" s="10" t="s">
        <v>1339</v>
      </c>
      <c r="G184" s="10" t="s">
        <v>1340</v>
      </c>
      <c r="H184" s="10" t="s">
        <v>149</v>
      </c>
      <c r="I184" s="10" t="s">
        <v>150</v>
      </c>
      <c r="J184" s="10" t="s">
        <v>177</v>
      </c>
      <c r="K184" s="10" t="s">
        <v>178</v>
      </c>
      <c r="L184" s="10">
        <v>5</v>
      </c>
      <c r="M184" s="10">
        <v>2068.8000000000002</v>
      </c>
      <c r="N184" s="10">
        <v>62.1</v>
      </c>
      <c r="Q184" s="10" t="s">
        <v>2349</v>
      </c>
      <c r="R184" s="10" t="s">
        <v>2387</v>
      </c>
      <c r="S184" s="13" t="s">
        <v>2388</v>
      </c>
      <c r="T184" s="10" t="s">
        <v>182</v>
      </c>
      <c r="U184" s="10" t="s">
        <v>2352</v>
      </c>
      <c r="V184" s="10">
        <v>14113802</v>
      </c>
      <c r="W184" s="10" t="s">
        <v>2353</v>
      </c>
      <c r="X184" s="10" t="s">
        <v>1347</v>
      </c>
      <c r="Z184" s="10" t="s">
        <v>159</v>
      </c>
      <c r="AA184" s="10" t="s">
        <v>1348</v>
      </c>
      <c r="AB184" s="10" t="s">
        <v>161</v>
      </c>
      <c r="AC184" s="10" t="s">
        <v>2354</v>
      </c>
      <c r="AD184" s="10">
        <v>69</v>
      </c>
      <c r="AG184" s="14" t="str">
        <f t="shared" si="1"/>
        <v>Херсонська обл., Херсон, вулиця Кременчуцька, 69</v>
      </c>
      <c r="AH184" s="10" t="str">
        <f t="shared" si="2"/>
        <v/>
      </c>
      <c r="AI184" s="10" t="str">
        <f t="shared" si="3"/>
        <v>Херсонська обл., місто Херсон, вулиця Кременчуцька, 69</v>
      </c>
      <c r="AJ184" s="10" t="s">
        <v>219</v>
      </c>
      <c r="AK184" s="20">
        <v>40002</v>
      </c>
      <c r="AL184" s="10">
        <v>5</v>
      </c>
      <c r="AM184" s="14" t="str">
        <f t="shared" si="4"/>
        <v>5 років</v>
      </c>
      <c r="AS184" s="10" t="s">
        <v>165</v>
      </c>
      <c r="BA184" s="10" t="s">
        <v>166</v>
      </c>
      <c r="BB184" s="16">
        <v>17679</v>
      </c>
      <c r="BC184" s="16">
        <v>11071</v>
      </c>
      <c r="BD184" s="17">
        <f t="shared" si="5"/>
        <v>0.62622320266983422</v>
      </c>
      <c r="BE184" s="16">
        <f t="shared" si="6"/>
        <v>110.71000000000001</v>
      </c>
      <c r="BF184" s="10" t="str">
        <f t="shared" si="10"/>
        <v>не потрібна</v>
      </c>
      <c r="BG184" s="10" t="s">
        <v>165</v>
      </c>
      <c r="BL184" s="10" t="s">
        <v>188</v>
      </c>
      <c r="BM184" s="10" t="s">
        <v>292</v>
      </c>
      <c r="BN184" s="13" t="s">
        <v>2389</v>
      </c>
      <c r="BO184" s="13" t="s">
        <v>2390</v>
      </c>
      <c r="BP184" s="10" t="s">
        <v>192</v>
      </c>
      <c r="BR184" s="10" t="s">
        <v>193</v>
      </c>
      <c r="BV184" s="10" t="s">
        <v>194</v>
      </c>
      <c r="CB184" s="10" t="s">
        <v>2357</v>
      </c>
      <c r="CD184" s="10" t="s">
        <v>165</v>
      </c>
      <c r="CH184" s="20">
        <v>44061</v>
      </c>
      <c r="CI184" s="10">
        <v>54</v>
      </c>
      <c r="CJ184" s="10" t="s">
        <v>495</v>
      </c>
      <c r="CK184" s="13" t="s">
        <v>2391</v>
      </c>
      <c r="CL184" s="13" t="s">
        <v>2392</v>
      </c>
      <c r="CO184" s="15">
        <v>44092</v>
      </c>
      <c r="CP184" s="10">
        <v>446</v>
      </c>
      <c r="CQ184" s="10" t="s">
        <v>322</v>
      </c>
      <c r="CR184" s="13" t="s">
        <v>2393</v>
      </c>
      <c r="CS184" s="10" t="s">
        <v>169</v>
      </c>
      <c r="CT184" s="10">
        <v>89</v>
      </c>
      <c r="CU184" s="10" t="s">
        <v>223</v>
      </c>
      <c r="CV184" s="10" t="s">
        <v>202</v>
      </c>
      <c r="CW184" s="10" t="s">
        <v>202</v>
      </c>
      <c r="CX184" s="10" t="s">
        <v>172</v>
      </c>
      <c r="CY184" s="10" t="s">
        <v>172</v>
      </c>
      <c r="CZ184" s="10" t="s">
        <v>172</v>
      </c>
      <c r="DA184" s="10" t="s">
        <v>172</v>
      </c>
      <c r="DB184" s="10" t="s">
        <v>202</v>
      </c>
      <c r="DC184" s="10" t="s">
        <v>172</v>
      </c>
      <c r="DD184" s="10" t="s">
        <v>202</v>
      </c>
      <c r="DE184" s="10" t="s">
        <v>172</v>
      </c>
      <c r="DF184" s="10" t="s">
        <v>202</v>
      </c>
      <c r="DG184" s="10" t="s">
        <v>172</v>
      </c>
      <c r="DH184" s="10" t="s">
        <v>172</v>
      </c>
      <c r="DI184" s="10" t="s">
        <v>202</v>
      </c>
      <c r="DJ184" s="10" t="s">
        <v>224</v>
      </c>
      <c r="DK184" s="13" t="s">
        <v>2394</v>
      </c>
      <c r="DL184" s="10">
        <v>305</v>
      </c>
      <c r="DM184" s="10" t="s">
        <v>663</v>
      </c>
      <c r="DN184" s="10">
        <v>421</v>
      </c>
      <c r="DO184" s="10" t="s">
        <v>663</v>
      </c>
      <c r="DP184" s="10" t="s">
        <v>663</v>
      </c>
      <c r="DQ184" s="10" t="s">
        <v>2362</v>
      </c>
      <c r="DR184" s="10" t="s">
        <v>2363</v>
      </c>
      <c r="DS184" s="10" t="s">
        <v>230</v>
      </c>
      <c r="DU184" s="10" t="s">
        <v>165</v>
      </c>
      <c r="EF184" s="10" t="s">
        <v>204</v>
      </c>
      <c r="EG184" s="13" t="s">
        <v>2395</v>
      </c>
      <c r="EH184" s="10" t="s">
        <v>165</v>
      </c>
      <c r="EK184" s="10" t="s">
        <v>174</v>
      </c>
      <c r="EN184" s="10" t="s">
        <v>165</v>
      </c>
    </row>
    <row r="185" spans="1:144" ht="12.75">
      <c r="A185" s="10">
        <v>186</v>
      </c>
      <c r="B185" s="10">
        <v>5184</v>
      </c>
      <c r="D185" s="11">
        <v>44103.69961758102</v>
      </c>
      <c r="E185" s="10" t="s">
        <v>383</v>
      </c>
      <c r="F185" s="10" t="s">
        <v>384</v>
      </c>
      <c r="G185" s="10" t="s">
        <v>385</v>
      </c>
      <c r="H185" s="10" t="s">
        <v>149</v>
      </c>
      <c r="I185" s="10" t="s">
        <v>150</v>
      </c>
      <c r="J185" s="10" t="s">
        <v>151</v>
      </c>
      <c r="N185" s="10">
        <v>279.81</v>
      </c>
      <c r="O185" s="10">
        <v>155.18</v>
      </c>
      <c r="Q185" s="10" t="s">
        <v>2396</v>
      </c>
      <c r="R185" s="13" t="s">
        <v>2397</v>
      </c>
      <c r="S185" s="13" t="s">
        <v>2398</v>
      </c>
      <c r="T185" s="10" t="s">
        <v>155</v>
      </c>
      <c r="U185" s="10" t="s">
        <v>2399</v>
      </c>
      <c r="V185" s="10">
        <v>40108709</v>
      </c>
      <c r="W185" s="10" t="s">
        <v>377</v>
      </c>
      <c r="X185" s="10" t="s">
        <v>391</v>
      </c>
      <c r="Z185" s="10" t="s">
        <v>638</v>
      </c>
      <c r="AA185" s="10" t="s">
        <v>2400</v>
      </c>
      <c r="AB185" s="10" t="s">
        <v>161</v>
      </c>
      <c r="AC185" s="10" t="s">
        <v>2401</v>
      </c>
      <c r="AD185" s="10" t="s">
        <v>2402</v>
      </c>
      <c r="AG185" s="14" t="str">
        <f t="shared" si="1"/>
        <v>Кіровоградська обл., Вільшанка, вулиця Гранітна, 8В</v>
      </c>
      <c r="AH185" s="10" t="str">
        <f t="shared" si="2"/>
        <v/>
      </c>
      <c r="AI185" s="10" t="str">
        <f t="shared" si="3"/>
        <v>Кіровоградська обл., селище міського типу Вільшанка, вулиця Гранітна, 8В</v>
      </c>
      <c r="AJ185" s="10" t="s">
        <v>163</v>
      </c>
      <c r="AK185" s="20">
        <v>43151</v>
      </c>
      <c r="AL185" s="10">
        <v>5</v>
      </c>
      <c r="AM185" s="14" t="str">
        <f t="shared" si="4"/>
        <v>5 років</v>
      </c>
      <c r="AS185" s="10" t="s">
        <v>165</v>
      </c>
      <c r="BA185" s="10" t="s">
        <v>166</v>
      </c>
      <c r="BB185" s="16">
        <v>25778</v>
      </c>
      <c r="BC185" s="16">
        <v>2000</v>
      </c>
      <c r="BD185" s="17">
        <f t="shared" si="5"/>
        <v>7.7585538055706421E-2</v>
      </c>
      <c r="BE185" s="16">
        <f t="shared" si="6"/>
        <v>0</v>
      </c>
      <c r="BF185" s="10" t="str">
        <f t="shared" si="10"/>
        <v>потрібна оцінка</v>
      </c>
      <c r="BG185" s="10" t="s">
        <v>165</v>
      </c>
      <c r="BL185" s="10" t="s">
        <v>342</v>
      </c>
      <c r="BR185" s="10" t="s">
        <v>167</v>
      </c>
      <c r="CD185" s="10" t="s">
        <v>165</v>
      </c>
      <c r="CH185" s="20">
        <v>44075</v>
      </c>
      <c r="CI185" s="10">
        <v>482</v>
      </c>
      <c r="CJ185" s="10" t="s">
        <v>169</v>
      </c>
      <c r="CM185" s="20">
        <v>44046</v>
      </c>
      <c r="CN185" s="10" t="s">
        <v>2403</v>
      </c>
      <c r="CO185" s="15">
        <v>44095</v>
      </c>
      <c r="CP185" s="10" t="s">
        <v>2404</v>
      </c>
      <c r="CQ185" s="10" t="s">
        <v>322</v>
      </c>
      <c r="CR185" s="13" t="s">
        <v>2405</v>
      </c>
      <c r="CS185" s="10" t="s">
        <v>165</v>
      </c>
      <c r="CV185" s="10" t="s">
        <v>172</v>
      </c>
      <c r="CW185" s="10" t="s">
        <v>172</v>
      </c>
      <c r="CX185" s="10" t="s">
        <v>172</v>
      </c>
      <c r="CY185" s="10" t="s">
        <v>172</v>
      </c>
      <c r="CZ185" s="10" t="s">
        <v>172</v>
      </c>
      <c r="DA185" s="10" t="s">
        <v>172</v>
      </c>
      <c r="DB185" s="10" t="s">
        <v>172</v>
      </c>
      <c r="DC185" s="10" t="s">
        <v>172</v>
      </c>
      <c r="DD185" s="10" t="s">
        <v>172</v>
      </c>
      <c r="DE185" s="10" t="s">
        <v>172</v>
      </c>
      <c r="DF185" s="10" t="s">
        <v>172</v>
      </c>
      <c r="DG185" s="10" t="s">
        <v>172</v>
      </c>
      <c r="DH185" s="10" t="s">
        <v>172</v>
      </c>
      <c r="DI185" s="10" t="s">
        <v>172</v>
      </c>
      <c r="DJ185" s="10" t="s">
        <v>165</v>
      </c>
      <c r="DT185" s="13" t="s">
        <v>2406</v>
      </c>
      <c r="DU185" s="10" t="s">
        <v>165</v>
      </c>
      <c r="EF185" s="10" t="s">
        <v>204</v>
      </c>
      <c r="EG185" s="13" t="s">
        <v>2407</v>
      </c>
      <c r="EH185" s="10" t="s">
        <v>165</v>
      </c>
      <c r="EK185" s="10" t="s">
        <v>174</v>
      </c>
      <c r="EN185" s="10" t="s">
        <v>165</v>
      </c>
    </row>
    <row r="186" spans="1:144" ht="12.75">
      <c r="A186" s="10">
        <v>187</v>
      </c>
      <c r="B186" s="10">
        <v>5185</v>
      </c>
      <c r="D186" s="11">
        <v>44110.817343425922</v>
      </c>
      <c r="E186" s="10" t="s">
        <v>1362</v>
      </c>
      <c r="F186" s="10" t="s">
        <v>1168</v>
      </c>
      <c r="G186" s="10" t="s">
        <v>1363</v>
      </c>
      <c r="H186" s="10" t="s">
        <v>149</v>
      </c>
      <c r="I186" s="10" t="s">
        <v>150</v>
      </c>
      <c r="J186" s="10" t="s">
        <v>151</v>
      </c>
      <c r="N186" s="10">
        <v>471.4</v>
      </c>
      <c r="O186" s="10">
        <v>471.4</v>
      </c>
      <c r="Q186" s="10" t="s">
        <v>810</v>
      </c>
      <c r="R186" s="10" t="s">
        <v>2408</v>
      </c>
      <c r="S186" s="10" t="s">
        <v>2409</v>
      </c>
      <c r="T186" s="10" t="s">
        <v>155</v>
      </c>
      <c r="U186" s="10" t="s">
        <v>2410</v>
      </c>
      <c r="V186" s="18" t="s">
        <v>2411</v>
      </c>
      <c r="W186" s="10" t="s">
        <v>311</v>
      </c>
      <c r="X186" s="10" t="s">
        <v>1369</v>
      </c>
      <c r="Z186" s="10" t="s">
        <v>159</v>
      </c>
      <c r="AA186" s="10" t="s">
        <v>1370</v>
      </c>
      <c r="AB186" s="10" t="s">
        <v>161</v>
      </c>
      <c r="AC186" s="10" t="s">
        <v>394</v>
      </c>
      <c r="AD186" s="10">
        <v>9</v>
      </c>
      <c r="AG186" s="14" t="str">
        <f t="shared" si="1"/>
        <v>Житомирська обл., Житомир, вулиця Перемоги, 9</v>
      </c>
      <c r="AH186" s="10" t="str">
        <f t="shared" si="2"/>
        <v/>
      </c>
      <c r="AI186" s="10" t="str">
        <f t="shared" si="3"/>
        <v>Житомирська обл., місто Житомир, вулиця Перемоги, 9</v>
      </c>
      <c r="AJ186" s="10" t="s">
        <v>163</v>
      </c>
      <c r="AK186" s="20">
        <v>43327</v>
      </c>
      <c r="AL186" s="10">
        <v>5</v>
      </c>
      <c r="AM186" s="14" t="str">
        <f t="shared" si="4"/>
        <v>5 років</v>
      </c>
      <c r="AS186" s="10" t="s">
        <v>165</v>
      </c>
      <c r="BA186" s="10" t="s">
        <v>166</v>
      </c>
      <c r="BB186" s="10">
        <v>2617280</v>
      </c>
      <c r="BC186" s="10">
        <v>2518000</v>
      </c>
      <c r="BD186" s="17">
        <f t="shared" si="5"/>
        <v>0.96206748991319235</v>
      </c>
      <c r="BE186" s="16">
        <f t="shared" si="6"/>
        <v>25180</v>
      </c>
      <c r="BF186" s="10" t="str">
        <f t="shared" si="10"/>
        <v>не потрібна</v>
      </c>
      <c r="BG186" s="10" t="s">
        <v>165</v>
      </c>
      <c r="BL186" s="10" t="s">
        <v>342</v>
      </c>
      <c r="BR186" s="10" t="s">
        <v>1741</v>
      </c>
      <c r="BS186" s="10" t="s">
        <v>1742</v>
      </c>
      <c r="BT186" s="13" t="s">
        <v>2412</v>
      </c>
      <c r="BU186" s="10" t="s">
        <v>165</v>
      </c>
      <c r="BW186" s="10" t="s">
        <v>188</v>
      </c>
      <c r="CD186" s="10" t="s">
        <v>165</v>
      </c>
      <c r="CH186" s="20">
        <v>44071</v>
      </c>
      <c r="CI186" s="10">
        <v>518</v>
      </c>
      <c r="CJ186" s="10" t="s">
        <v>169</v>
      </c>
      <c r="CM186" s="20">
        <v>44064</v>
      </c>
      <c r="CN186" s="10" t="s">
        <v>2413</v>
      </c>
      <c r="CO186" s="20">
        <v>44099</v>
      </c>
      <c r="CP186" s="10">
        <v>505</v>
      </c>
      <c r="CQ186" s="10" t="s">
        <v>199</v>
      </c>
      <c r="CR186" s="13" t="s">
        <v>2414</v>
      </c>
      <c r="CS186" s="10" t="s">
        <v>169</v>
      </c>
      <c r="CT186" s="10">
        <v>1</v>
      </c>
      <c r="CU186" s="10" t="s">
        <v>273</v>
      </c>
      <c r="CV186" s="10" t="s">
        <v>202</v>
      </c>
      <c r="CW186" s="10" t="s">
        <v>202</v>
      </c>
      <c r="CX186" s="10" t="s">
        <v>172</v>
      </c>
      <c r="CY186" s="10" t="s">
        <v>202</v>
      </c>
      <c r="CZ186" s="10" t="s">
        <v>172</v>
      </c>
      <c r="DA186" s="10" t="s">
        <v>172</v>
      </c>
      <c r="DB186" s="10" t="s">
        <v>202</v>
      </c>
      <c r="DC186" s="10" t="s">
        <v>172</v>
      </c>
      <c r="DD186" s="10" t="s">
        <v>172</v>
      </c>
      <c r="DE186" s="10" t="s">
        <v>172</v>
      </c>
      <c r="DF186" s="10" t="s">
        <v>172</v>
      </c>
      <c r="DG186" s="10" t="s">
        <v>172</v>
      </c>
      <c r="DH186" s="10" t="s">
        <v>172</v>
      </c>
      <c r="DI186" s="10" t="s">
        <v>172</v>
      </c>
      <c r="DJ186" s="10" t="s">
        <v>249</v>
      </c>
      <c r="DK186" s="13" t="s">
        <v>2415</v>
      </c>
      <c r="DL186" s="10" t="s">
        <v>2416</v>
      </c>
      <c r="DM186" s="10" t="s">
        <v>2417</v>
      </c>
      <c r="DN186" s="10" t="s">
        <v>2418</v>
      </c>
      <c r="DO186" s="10" t="s">
        <v>663</v>
      </c>
      <c r="DP186" s="10" t="s">
        <v>663</v>
      </c>
      <c r="DQ186" s="10" t="s">
        <v>663</v>
      </c>
      <c r="DR186" s="10" t="s">
        <v>2419</v>
      </c>
      <c r="DS186" s="10" t="s">
        <v>230</v>
      </c>
      <c r="DU186" s="10" t="s">
        <v>165</v>
      </c>
      <c r="EF186" s="10" t="s">
        <v>254</v>
      </c>
      <c r="EH186" s="10" t="s">
        <v>1381</v>
      </c>
      <c r="EI186" s="24"/>
      <c r="EK186" s="10" t="s">
        <v>174</v>
      </c>
      <c r="EN186" s="10" t="s">
        <v>165</v>
      </c>
    </row>
    <row r="187" spans="1:144" ht="12.75">
      <c r="A187" s="10">
        <v>188</v>
      </c>
      <c r="B187" s="10">
        <v>5178</v>
      </c>
      <c r="C187" s="10">
        <v>5178</v>
      </c>
      <c r="D187" s="11">
        <v>44104.396869502314</v>
      </c>
      <c r="E187" s="10" t="s">
        <v>2365</v>
      </c>
      <c r="F187" s="10" t="s">
        <v>2366</v>
      </c>
      <c r="G187" s="10" t="s">
        <v>2367</v>
      </c>
      <c r="H187" s="10" t="s">
        <v>149</v>
      </c>
      <c r="I187" s="10" t="s">
        <v>150</v>
      </c>
      <c r="J187" s="10" t="s">
        <v>177</v>
      </c>
      <c r="K187" s="10" t="s">
        <v>178</v>
      </c>
      <c r="L187" s="10" t="s">
        <v>2420</v>
      </c>
      <c r="M187" s="10">
        <v>5188.8999999999996</v>
      </c>
      <c r="N187" s="10">
        <v>10</v>
      </c>
      <c r="Q187" s="10" t="s">
        <v>2421</v>
      </c>
      <c r="R187" s="10" t="s">
        <v>2422</v>
      </c>
      <c r="S187" s="13" t="s">
        <v>2423</v>
      </c>
      <c r="T187" s="10" t="s">
        <v>880</v>
      </c>
      <c r="U187" s="10" t="s">
        <v>2424</v>
      </c>
      <c r="V187" s="18" t="s">
        <v>2373</v>
      </c>
      <c r="W187" s="10" t="s">
        <v>618</v>
      </c>
      <c r="X187" s="10" t="s">
        <v>2374</v>
      </c>
      <c r="Y187" s="10" t="s">
        <v>2375</v>
      </c>
      <c r="Z187" s="10" t="s">
        <v>159</v>
      </c>
      <c r="AA187" s="10" t="s">
        <v>2376</v>
      </c>
      <c r="AB187" s="10" t="s">
        <v>161</v>
      </c>
      <c r="AC187" s="10" t="s">
        <v>2425</v>
      </c>
      <c r="AD187" s="10">
        <v>32</v>
      </c>
      <c r="AG187" s="14" t="str">
        <f t="shared" si="1"/>
        <v>Вінницька обл., Вінниця, вулиця Блока, 32</v>
      </c>
      <c r="AH187" s="10" t="str">
        <f t="shared" si="2"/>
        <v xml:space="preserve">Вінницький район, </v>
      </c>
      <c r="AI187" s="10" t="str">
        <f t="shared" si="3"/>
        <v>Вінницька обл., Вінницький район, місто Вінниця, вулиця Блока, 32</v>
      </c>
      <c r="AJ187" s="10" t="s">
        <v>163</v>
      </c>
      <c r="AK187" s="20">
        <v>42594</v>
      </c>
      <c r="AL187" s="10" t="s">
        <v>164</v>
      </c>
      <c r="AM187" s="14" t="str">
        <f t="shared" si="4"/>
        <v>2 рік/років, 0 місяць/місяців, 364 день/днів</v>
      </c>
      <c r="AP187" s="10">
        <v>2</v>
      </c>
      <c r="AQ187" s="10">
        <v>0</v>
      </c>
      <c r="AR187" s="10">
        <v>364</v>
      </c>
      <c r="AS187" s="10" t="s">
        <v>165</v>
      </c>
      <c r="BA187" s="10" t="s">
        <v>166</v>
      </c>
      <c r="BB187" s="16">
        <v>96350</v>
      </c>
      <c r="BC187" s="16">
        <v>92295.49</v>
      </c>
      <c r="BD187" s="17">
        <f t="shared" si="5"/>
        <v>0.95791894135962641</v>
      </c>
      <c r="BE187" s="16">
        <f t="shared" si="6"/>
        <v>922.95490000000007</v>
      </c>
      <c r="BF187" s="10" t="str">
        <f t="shared" si="10"/>
        <v>не потрібна</v>
      </c>
      <c r="BG187" s="10" t="s">
        <v>165</v>
      </c>
      <c r="BL187" s="10" t="s">
        <v>342</v>
      </c>
      <c r="BR187" s="10" t="s">
        <v>193</v>
      </c>
      <c r="BV187" s="10" t="s">
        <v>242</v>
      </c>
      <c r="BW187" s="10" t="s">
        <v>188</v>
      </c>
      <c r="BY187" s="10" t="s">
        <v>317</v>
      </c>
      <c r="BZ187" s="10" t="s">
        <v>169</v>
      </c>
      <c r="CA187" s="10" t="s">
        <v>2378</v>
      </c>
      <c r="CD187" s="10" t="s">
        <v>165</v>
      </c>
      <c r="CH187" s="20">
        <v>43965</v>
      </c>
      <c r="CI187" s="10" t="s">
        <v>2379</v>
      </c>
      <c r="CJ187" s="10" t="s">
        <v>169</v>
      </c>
      <c r="CM187" s="20">
        <v>43844</v>
      </c>
      <c r="CN187" s="10" t="s">
        <v>2380</v>
      </c>
      <c r="CO187" s="15">
        <v>44062</v>
      </c>
      <c r="CP187" s="10">
        <v>890</v>
      </c>
      <c r="CQ187" s="10" t="s">
        <v>199</v>
      </c>
      <c r="CR187" s="13" t="s">
        <v>2426</v>
      </c>
      <c r="CS187" s="10" t="s">
        <v>169</v>
      </c>
      <c r="CT187" s="10">
        <v>50</v>
      </c>
      <c r="CU187" s="10" t="s">
        <v>201</v>
      </c>
      <c r="CV187" s="10" t="s">
        <v>202</v>
      </c>
      <c r="CW187" s="10" t="s">
        <v>202</v>
      </c>
      <c r="CX187" s="10" t="s">
        <v>202</v>
      </c>
      <c r="CY187" s="10" t="s">
        <v>202</v>
      </c>
      <c r="CZ187" s="10" t="s">
        <v>172</v>
      </c>
      <c r="DA187" s="10" t="s">
        <v>202</v>
      </c>
      <c r="DB187" s="10" t="s">
        <v>202</v>
      </c>
      <c r="DC187" s="10" t="s">
        <v>172</v>
      </c>
      <c r="DD187" s="10" t="s">
        <v>202</v>
      </c>
      <c r="DE187" s="10" t="s">
        <v>172</v>
      </c>
      <c r="DF187" s="10" t="s">
        <v>172</v>
      </c>
      <c r="DG187" s="10" t="s">
        <v>172</v>
      </c>
      <c r="DH187" s="10" t="s">
        <v>202</v>
      </c>
      <c r="DI187" s="10" t="s">
        <v>202</v>
      </c>
      <c r="DJ187" s="10" t="s">
        <v>224</v>
      </c>
      <c r="DL187" s="10" t="s">
        <v>2382</v>
      </c>
      <c r="DM187" s="10" t="s">
        <v>2383</v>
      </c>
      <c r="DN187" s="10" t="s">
        <v>2384</v>
      </c>
      <c r="DO187" s="10" t="s">
        <v>2383</v>
      </c>
      <c r="DP187" s="10" t="s">
        <v>2427</v>
      </c>
      <c r="DQ187" s="10" t="s">
        <v>663</v>
      </c>
      <c r="DR187" s="10" t="s">
        <v>2428</v>
      </c>
      <c r="DS187" s="10" t="s">
        <v>230</v>
      </c>
      <c r="DU187" s="10" t="s">
        <v>165</v>
      </c>
      <c r="EF187" s="10" t="s">
        <v>204</v>
      </c>
      <c r="EG187" s="13" t="s">
        <v>2429</v>
      </c>
      <c r="EH187" s="10" t="s">
        <v>165</v>
      </c>
      <c r="EK187" s="10" t="s">
        <v>174</v>
      </c>
      <c r="EN187" s="10" t="s">
        <v>169</v>
      </c>
    </row>
    <row r="188" spans="1:144" ht="12.75">
      <c r="A188" s="10">
        <v>189</v>
      </c>
      <c r="B188" s="10">
        <v>5179</v>
      </c>
      <c r="C188" s="10">
        <v>5179</v>
      </c>
      <c r="D188" s="11">
        <v>44104.415649155097</v>
      </c>
      <c r="E188" s="10" t="s">
        <v>2365</v>
      </c>
      <c r="F188" s="10" t="s">
        <v>2366</v>
      </c>
      <c r="G188" s="10" t="s">
        <v>2367</v>
      </c>
      <c r="H188" s="10" t="s">
        <v>149</v>
      </c>
      <c r="I188" s="10" t="s">
        <v>150</v>
      </c>
      <c r="J188" s="10" t="s">
        <v>177</v>
      </c>
      <c r="K188" s="10" t="s">
        <v>178</v>
      </c>
      <c r="L188" s="10" t="s">
        <v>2420</v>
      </c>
      <c r="M188" s="10">
        <v>5636.6</v>
      </c>
      <c r="N188" s="10">
        <v>10</v>
      </c>
      <c r="Q188" s="10" t="s">
        <v>2430</v>
      </c>
      <c r="R188" s="10" t="s">
        <v>2431</v>
      </c>
      <c r="S188" s="13" t="s">
        <v>2432</v>
      </c>
      <c r="T188" s="10" t="s">
        <v>880</v>
      </c>
      <c r="U188" s="10" t="s">
        <v>2424</v>
      </c>
      <c r="V188" s="18" t="s">
        <v>2373</v>
      </c>
      <c r="W188" s="10" t="s">
        <v>618</v>
      </c>
      <c r="X188" s="10" t="s">
        <v>2374</v>
      </c>
      <c r="Y188" s="10" t="s">
        <v>2375</v>
      </c>
      <c r="Z188" s="10" t="s">
        <v>159</v>
      </c>
      <c r="AA188" s="10" t="s">
        <v>2376</v>
      </c>
      <c r="AB188" s="10" t="s">
        <v>161</v>
      </c>
      <c r="AC188" s="10" t="s">
        <v>2425</v>
      </c>
      <c r="AD188" s="10">
        <v>30</v>
      </c>
      <c r="AG188" s="14" t="str">
        <f t="shared" si="1"/>
        <v>Вінницька обл., Вінниця, вулиця Блока, 30</v>
      </c>
      <c r="AH188" s="10" t="str">
        <f t="shared" si="2"/>
        <v xml:space="preserve">Вінницький район, </v>
      </c>
      <c r="AI188" s="10" t="str">
        <f t="shared" si="3"/>
        <v>Вінницька обл., Вінницький район, місто Вінниця, вулиця Блока, 30</v>
      </c>
      <c r="AJ188" s="10" t="s">
        <v>163</v>
      </c>
      <c r="AK188" s="20">
        <v>42605</v>
      </c>
      <c r="AL188" s="10" t="s">
        <v>164</v>
      </c>
      <c r="AM188" s="14" t="str">
        <f t="shared" si="4"/>
        <v>2 рік/років, 0 місяць/місяців, 364 день/днів</v>
      </c>
      <c r="AP188" s="10">
        <v>2</v>
      </c>
      <c r="AQ188" s="10">
        <v>0</v>
      </c>
      <c r="AR188" s="10">
        <v>364</v>
      </c>
      <c r="AS188" s="10" t="s">
        <v>165</v>
      </c>
      <c r="BA188" s="10" t="s">
        <v>166</v>
      </c>
      <c r="BB188" s="16">
        <v>96350</v>
      </c>
      <c r="BC188" s="16">
        <v>92932.62</v>
      </c>
      <c r="BD188" s="17">
        <f t="shared" si="5"/>
        <v>0.96453160352880118</v>
      </c>
      <c r="BE188" s="16">
        <f t="shared" si="6"/>
        <v>929.32619999999997</v>
      </c>
      <c r="BF188" s="10" t="str">
        <f t="shared" si="10"/>
        <v>не потрібна</v>
      </c>
      <c r="BG188" s="10" t="s">
        <v>165</v>
      </c>
      <c r="BL188" s="10" t="s">
        <v>342</v>
      </c>
      <c r="BR188" s="10" t="s">
        <v>193</v>
      </c>
      <c r="BV188" s="10" t="s">
        <v>242</v>
      </c>
      <c r="BW188" s="10" t="s">
        <v>188</v>
      </c>
      <c r="BY188" s="10" t="s">
        <v>317</v>
      </c>
      <c r="BZ188" s="10" t="s">
        <v>169</v>
      </c>
      <c r="CA188" s="10" t="s">
        <v>2378</v>
      </c>
      <c r="CD188" s="10" t="s">
        <v>165</v>
      </c>
      <c r="CH188" s="20">
        <v>43965</v>
      </c>
      <c r="CI188" s="10" t="s">
        <v>2379</v>
      </c>
      <c r="CJ188" s="10" t="s">
        <v>169</v>
      </c>
      <c r="CM188" s="20">
        <v>43844</v>
      </c>
      <c r="CN188" s="10" t="s">
        <v>2380</v>
      </c>
      <c r="CO188" s="15">
        <v>44062</v>
      </c>
      <c r="CP188" s="10">
        <v>891</v>
      </c>
      <c r="CQ188" s="10" t="s">
        <v>199</v>
      </c>
      <c r="CR188" s="13" t="s">
        <v>2433</v>
      </c>
      <c r="CS188" s="10" t="s">
        <v>169</v>
      </c>
      <c r="CT188" s="10">
        <v>50</v>
      </c>
      <c r="CU188" s="10" t="s">
        <v>201</v>
      </c>
      <c r="CV188" s="10" t="s">
        <v>202</v>
      </c>
      <c r="CW188" s="10" t="s">
        <v>202</v>
      </c>
      <c r="CX188" s="10" t="s">
        <v>172</v>
      </c>
      <c r="CY188" s="10" t="s">
        <v>202</v>
      </c>
      <c r="CZ188" s="10" t="s">
        <v>172</v>
      </c>
      <c r="DA188" s="10" t="s">
        <v>202</v>
      </c>
      <c r="DB188" s="10" t="s">
        <v>202</v>
      </c>
      <c r="DC188" s="10" t="s">
        <v>172</v>
      </c>
      <c r="DD188" s="10" t="s">
        <v>202</v>
      </c>
      <c r="DE188" s="10" t="s">
        <v>172</v>
      </c>
      <c r="DF188" s="10" t="s">
        <v>172</v>
      </c>
      <c r="DG188" s="10" t="s">
        <v>172</v>
      </c>
      <c r="DH188" s="10" t="s">
        <v>202</v>
      </c>
      <c r="DI188" s="10" t="s">
        <v>202</v>
      </c>
      <c r="DJ188" s="10" t="s">
        <v>224</v>
      </c>
      <c r="DL188" s="10" t="s">
        <v>2382</v>
      </c>
      <c r="DM188" s="10" t="s">
        <v>2383</v>
      </c>
      <c r="DN188" s="10" t="s">
        <v>2384</v>
      </c>
      <c r="DO188" s="10" t="s">
        <v>2383</v>
      </c>
      <c r="DP188" s="10" t="s">
        <v>663</v>
      </c>
      <c r="DQ188" s="10" t="s">
        <v>663</v>
      </c>
      <c r="DR188" s="10" t="s">
        <v>2385</v>
      </c>
      <c r="DS188" s="10" t="s">
        <v>230</v>
      </c>
      <c r="DU188" s="10" t="s">
        <v>165</v>
      </c>
      <c r="EF188" s="10" t="s">
        <v>204</v>
      </c>
      <c r="EG188" s="13" t="s">
        <v>2434</v>
      </c>
      <c r="EH188" s="10" t="s">
        <v>165</v>
      </c>
      <c r="EK188" s="10" t="s">
        <v>174</v>
      </c>
      <c r="EN188" s="10" t="s">
        <v>169</v>
      </c>
    </row>
    <row r="189" spans="1:144" ht="12.75">
      <c r="A189" s="10">
        <v>190</v>
      </c>
      <c r="B189" s="10">
        <v>5186</v>
      </c>
      <c r="D189" s="11">
        <v>44104.497430289353</v>
      </c>
      <c r="E189" s="10" t="s">
        <v>2365</v>
      </c>
      <c r="F189" s="10" t="s">
        <v>2366</v>
      </c>
      <c r="G189" s="10" t="s">
        <v>2367</v>
      </c>
      <c r="H189" s="10" t="s">
        <v>149</v>
      </c>
      <c r="I189" s="10" t="s">
        <v>150</v>
      </c>
      <c r="J189" s="10" t="s">
        <v>177</v>
      </c>
      <c r="K189" s="10" t="s">
        <v>178</v>
      </c>
      <c r="L189" s="10" t="s">
        <v>2435</v>
      </c>
      <c r="M189" s="10">
        <v>6848.5</v>
      </c>
      <c r="N189" s="10">
        <v>18</v>
      </c>
      <c r="Q189" s="10" t="s">
        <v>2436</v>
      </c>
      <c r="R189" s="10" t="s">
        <v>2437</v>
      </c>
      <c r="S189" s="13" t="s">
        <v>2438</v>
      </c>
      <c r="T189" s="10" t="s">
        <v>880</v>
      </c>
      <c r="U189" s="10" t="s">
        <v>2424</v>
      </c>
      <c r="V189" s="18" t="s">
        <v>2373</v>
      </c>
      <c r="W189" s="10" t="s">
        <v>618</v>
      </c>
      <c r="X189" s="10" t="s">
        <v>2374</v>
      </c>
      <c r="Y189" s="10" t="s">
        <v>2375</v>
      </c>
      <c r="Z189" s="10" t="s">
        <v>159</v>
      </c>
      <c r="AA189" s="10" t="s">
        <v>2376</v>
      </c>
      <c r="AB189" s="10" t="s">
        <v>161</v>
      </c>
      <c r="AC189" s="10" t="s">
        <v>2425</v>
      </c>
      <c r="AD189" s="10">
        <v>34</v>
      </c>
      <c r="AG189" s="14" t="str">
        <f t="shared" si="1"/>
        <v>Вінницька обл., Вінниця, вулиця Блока, 34</v>
      </c>
      <c r="AH189" s="10" t="str">
        <f t="shared" si="2"/>
        <v xml:space="preserve">Вінницький район, </v>
      </c>
      <c r="AI189" s="10" t="str">
        <f t="shared" si="3"/>
        <v>Вінницька обл., Вінницький район, місто Вінниця, вулиця Блока, 34</v>
      </c>
      <c r="AJ189" s="10" t="s">
        <v>163</v>
      </c>
      <c r="AK189" s="20">
        <v>42597</v>
      </c>
      <c r="AL189" s="10" t="s">
        <v>164</v>
      </c>
      <c r="AM189" s="14" t="str">
        <f t="shared" si="4"/>
        <v>2 рік/років, 0 місяць/місяців, 364 день/днів</v>
      </c>
      <c r="AP189" s="10">
        <v>2</v>
      </c>
      <c r="AQ189" s="10">
        <v>0</v>
      </c>
      <c r="AR189" s="10">
        <v>364</v>
      </c>
      <c r="AS189" s="10" t="s">
        <v>165</v>
      </c>
      <c r="BA189" s="10" t="s">
        <v>166</v>
      </c>
      <c r="BB189" s="16">
        <v>22458.62</v>
      </c>
      <c r="BC189" s="16">
        <v>742.63</v>
      </c>
      <c r="BD189" s="17">
        <f t="shared" si="5"/>
        <v>3.3066590912531585E-2</v>
      </c>
      <c r="BE189" s="16">
        <f t="shared" si="6"/>
        <v>0</v>
      </c>
      <c r="BF189" s="10" t="str">
        <f t="shared" si="10"/>
        <v>потрібна оцінка</v>
      </c>
      <c r="BG189" s="10" t="s">
        <v>165</v>
      </c>
      <c r="BL189" s="10" t="s">
        <v>342</v>
      </c>
      <c r="BR189" s="10" t="s">
        <v>193</v>
      </c>
      <c r="BV189" s="10" t="s">
        <v>242</v>
      </c>
      <c r="BW189" s="10" t="s">
        <v>188</v>
      </c>
      <c r="BY189" s="10" t="s">
        <v>317</v>
      </c>
      <c r="BZ189" s="10" t="s">
        <v>169</v>
      </c>
      <c r="CA189" s="10" t="s">
        <v>2378</v>
      </c>
      <c r="CD189" s="10" t="s">
        <v>165</v>
      </c>
      <c r="CH189" s="20">
        <v>43965</v>
      </c>
      <c r="CI189" s="10" t="s">
        <v>2379</v>
      </c>
      <c r="CJ189" s="10" t="s">
        <v>169</v>
      </c>
      <c r="CM189" s="20">
        <v>43844</v>
      </c>
      <c r="CN189" s="10" t="s">
        <v>2380</v>
      </c>
      <c r="CO189" s="15">
        <v>44093</v>
      </c>
      <c r="CP189" s="10">
        <v>892</v>
      </c>
      <c r="CQ189" s="10" t="s">
        <v>199</v>
      </c>
      <c r="CR189" s="13" t="s">
        <v>2439</v>
      </c>
      <c r="CS189" s="10" t="s">
        <v>169</v>
      </c>
      <c r="CT189" s="10">
        <v>50</v>
      </c>
      <c r="CU189" s="10" t="s">
        <v>201</v>
      </c>
      <c r="CV189" s="10" t="s">
        <v>202</v>
      </c>
      <c r="CW189" s="10" t="s">
        <v>202</v>
      </c>
      <c r="CX189" s="10" t="s">
        <v>202</v>
      </c>
      <c r="CY189" s="10" t="s">
        <v>202</v>
      </c>
      <c r="CZ189" s="10" t="s">
        <v>172</v>
      </c>
      <c r="DA189" s="10" t="s">
        <v>202</v>
      </c>
      <c r="DB189" s="10" t="s">
        <v>202</v>
      </c>
      <c r="DC189" s="10" t="s">
        <v>172</v>
      </c>
      <c r="DD189" s="10" t="s">
        <v>202</v>
      </c>
      <c r="DE189" s="10" t="s">
        <v>172</v>
      </c>
      <c r="DF189" s="10" t="s">
        <v>172</v>
      </c>
      <c r="DG189" s="10" t="s">
        <v>172</v>
      </c>
      <c r="DH189" s="10" t="s">
        <v>202</v>
      </c>
      <c r="DI189" s="10" t="s">
        <v>202</v>
      </c>
      <c r="DJ189" s="10" t="s">
        <v>224</v>
      </c>
      <c r="DL189" s="10" t="s">
        <v>2382</v>
      </c>
      <c r="DM189" s="10" t="s">
        <v>2383</v>
      </c>
      <c r="DN189" s="10" t="s">
        <v>2384</v>
      </c>
      <c r="DO189" s="10" t="s">
        <v>2383</v>
      </c>
      <c r="DP189" s="10" t="s">
        <v>663</v>
      </c>
      <c r="DQ189" s="10" t="s">
        <v>663</v>
      </c>
      <c r="DR189" s="10" t="s">
        <v>2385</v>
      </c>
      <c r="DS189" s="10" t="s">
        <v>230</v>
      </c>
      <c r="DU189" s="10" t="s">
        <v>165</v>
      </c>
      <c r="EF189" s="10" t="s">
        <v>204</v>
      </c>
      <c r="EG189" s="13" t="s">
        <v>2440</v>
      </c>
      <c r="EH189" s="10" t="s">
        <v>165</v>
      </c>
      <c r="EK189" s="10" t="s">
        <v>174</v>
      </c>
      <c r="EN189" s="10" t="s">
        <v>165</v>
      </c>
    </row>
    <row r="190" spans="1:144" ht="12.75">
      <c r="A190" s="10">
        <v>191</v>
      </c>
      <c r="B190" s="10">
        <v>5187</v>
      </c>
      <c r="D190" s="11">
        <v>44104.532894641205</v>
      </c>
      <c r="E190" s="10" t="s">
        <v>2365</v>
      </c>
      <c r="F190" s="10" t="s">
        <v>2366</v>
      </c>
      <c r="G190" s="10" t="s">
        <v>2367</v>
      </c>
      <c r="H190" s="10" t="s">
        <v>149</v>
      </c>
      <c r="I190" s="10" t="s">
        <v>150</v>
      </c>
      <c r="J190" s="10" t="s">
        <v>177</v>
      </c>
      <c r="K190" s="10" t="s">
        <v>178</v>
      </c>
      <c r="L190" s="10" t="s">
        <v>2441</v>
      </c>
      <c r="M190" s="10">
        <v>13046.5</v>
      </c>
      <c r="N190" s="10">
        <v>16</v>
      </c>
      <c r="Q190" s="10" t="s">
        <v>2442</v>
      </c>
      <c r="R190" s="10" t="s">
        <v>2443</v>
      </c>
      <c r="S190" s="13" t="s">
        <v>2444</v>
      </c>
      <c r="T190" s="10" t="s">
        <v>880</v>
      </c>
      <c r="U190" s="10" t="s">
        <v>2424</v>
      </c>
      <c r="V190" s="18" t="s">
        <v>2373</v>
      </c>
      <c r="W190" s="10" t="s">
        <v>618</v>
      </c>
      <c r="X190" s="10" t="s">
        <v>2374</v>
      </c>
      <c r="Y190" s="10" t="s">
        <v>2375</v>
      </c>
      <c r="Z190" s="10" t="s">
        <v>159</v>
      </c>
      <c r="AA190" s="10" t="s">
        <v>2376</v>
      </c>
      <c r="AB190" s="10" t="s">
        <v>161</v>
      </c>
      <c r="AC190" s="10" t="s">
        <v>2377</v>
      </c>
      <c r="AD190" s="10" t="s">
        <v>2445</v>
      </c>
      <c r="AG190" s="14" t="str">
        <f t="shared" si="1"/>
        <v>Вінницька обл., Вінниця, вулиця Данила Галицького (колишня 40-річчя Перемоги), 58а</v>
      </c>
      <c r="AH190" s="10" t="str">
        <f t="shared" si="2"/>
        <v xml:space="preserve">Вінницький район, </v>
      </c>
      <c r="AI190" s="10" t="str">
        <f t="shared" si="3"/>
        <v>Вінницька обл., Вінницький район, місто Вінниця, вулиця Данила Галицького (колишня 40-річчя Перемоги), 58а</v>
      </c>
      <c r="AJ190" s="10" t="s">
        <v>163</v>
      </c>
      <c r="AK190" s="20">
        <v>42597</v>
      </c>
      <c r="AL190" s="10" t="s">
        <v>164</v>
      </c>
      <c r="AM190" s="14" t="str">
        <f t="shared" si="4"/>
        <v>2 рік/років, 0 місяць/місяців, 364 день/днів</v>
      </c>
      <c r="AP190" s="10">
        <v>2</v>
      </c>
      <c r="AQ190" s="10">
        <v>0</v>
      </c>
      <c r="AR190" s="10">
        <v>364</v>
      </c>
      <c r="AS190" s="10" t="s">
        <v>165</v>
      </c>
      <c r="BA190" s="10" t="s">
        <v>166</v>
      </c>
      <c r="BB190" s="16">
        <v>5982.21</v>
      </c>
      <c r="BC190" s="16">
        <v>1860.91</v>
      </c>
      <c r="BD190" s="17">
        <f t="shared" si="5"/>
        <v>0.31107400107986849</v>
      </c>
      <c r="BE190" s="16">
        <f t="shared" si="6"/>
        <v>18.609100000000002</v>
      </c>
      <c r="BF190" s="10" t="str">
        <f t="shared" si="10"/>
        <v>не потрібна</v>
      </c>
      <c r="BG190" s="10" t="s">
        <v>165</v>
      </c>
      <c r="BL190" s="10" t="s">
        <v>342</v>
      </c>
      <c r="BR190" s="10" t="s">
        <v>193</v>
      </c>
      <c r="BV190" s="10" t="s">
        <v>242</v>
      </c>
      <c r="BW190" s="10" t="s">
        <v>188</v>
      </c>
      <c r="BY190" s="10" t="s">
        <v>317</v>
      </c>
      <c r="BZ190" s="10" t="s">
        <v>169</v>
      </c>
      <c r="CA190" s="10" t="s">
        <v>2378</v>
      </c>
      <c r="CD190" s="10" t="s">
        <v>165</v>
      </c>
      <c r="CH190" s="20">
        <v>43965</v>
      </c>
      <c r="CI190" s="10" t="s">
        <v>2379</v>
      </c>
      <c r="CJ190" s="10" t="s">
        <v>169</v>
      </c>
      <c r="CM190" s="20">
        <v>43844</v>
      </c>
      <c r="CN190" s="10" t="s">
        <v>2380</v>
      </c>
      <c r="CO190" s="15">
        <v>44062</v>
      </c>
      <c r="CP190" s="10">
        <v>894</v>
      </c>
      <c r="CQ190" s="10" t="s">
        <v>199</v>
      </c>
      <c r="CR190" s="13" t="s">
        <v>2446</v>
      </c>
      <c r="CS190" s="10" t="s">
        <v>169</v>
      </c>
      <c r="CT190" s="10">
        <v>50</v>
      </c>
      <c r="CU190" s="10" t="s">
        <v>201</v>
      </c>
      <c r="CV190" s="10" t="s">
        <v>202</v>
      </c>
      <c r="CW190" s="10" t="s">
        <v>202</v>
      </c>
      <c r="CX190" s="10" t="s">
        <v>202</v>
      </c>
      <c r="CY190" s="10" t="s">
        <v>202</v>
      </c>
      <c r="CZ190" s="10" t="s">
        <v>172</v>
      </c>
      <c r="DA190" s="10" t="s">
        <v>202</v>
      </c>
      <c r="DB190" s="10" t="s">
        <v>202</v>
      </c>
      <c r="DC190" s="10" t="s">
        <v>172</v>
      </c>
      <c r="DD190" s="10" t="s">
        <v>202</v>
      </c>
      <c r="DE190" s="10" t="s">
        <v>172</v>
      </c>
      <c r="DF190" s="10" t="s">
        <v>172</v>
      </c>
      <c r="DG190" s="10" t="s">
        <v>172</v>
      </c>
      <c r="DH190" s="10" t="s">
        <v>202</v>
      </c>
      <c r="DI190" s="10" t="s">
        <v>202</v>
      </c>
      <c r="DJ190" s="10" t="s">
        <v>224</v>
      </c>
      <c r="DL190" s="10" t="s">
        <v>2382</v>
      </c>
      <c r="DM190" s="10" t="s">
        <v>2383</v>
      </c>
      <c r="DN190" s="10" t="s">
        <v>2384</v>
      </c>
      <c r="DO190" s="10" t="s">
        <v>2383</v>
      </c>
      <c r="DP190" s="10" t="s">
        <v>663</v>
      </c>
      <c r="DQ190" s="10" t="s">
        <v>663</v>
      </c>
      <c r="DR190" s="10" t="s">
        <v>2385</v>
      </c>
      <c r="DS190" s="10" t="s">
        <v>230</v>
      </c>
      <c r="DU190" s="10" t="s">
        <v>165</v>
      </c>
      <c r="EF190" s="10" t="s">
        <v>204</v>
      </c>
      <c r="EG190" s="13" t="s">
        <v>2447</v>
      </c>
      <c r="EH190" s="10" t="s">
        <v>165</v>
      </c>
      <c r="EK190" s="10" t="s">
        <v>174</v>
      </c>
      <c r="EN190" s="10" t="s">
        <v>165</v>
      </c>
    </row>
    <row r="191" spans="1:144" ht="12.75">
      <c r="A191" s="10">
        <v>192</v>
      </c>
      <c r="B191" s="10">
        <v>5188</v>
      </c>
      <c r="D191" s="11">
        <v>44111.647251585644</v>
      </c>
      <c r="E191" s="10" t="s">
        <v>501</v>
      </c>
      <c r="F191" s="10" t="s">
        <v>207</v>
      </c>
      <c r="G191" s="10" t="s">
        <v>502</v>
      </c>
      <c r="H191" s="10" t="s">
        <v>149</v>
      </c>
      <c r="I191" s="10" t="s">
        <v>150</v>
      </c>
      <c r="J191" s="10" t="s">
        <v>177</v>
      </c>
      <c r="K191" s="10" t="s">
        <v>178</v>
      </c>
      <c r="L191" s="10">
        <v>1</v>
      </c>
      <c r="M191" s="10">
        <v>5333</v>
      </c>
      <c r="N191" s="10">
        <v>10.7</v>
      </c>
      <c r="Q191" s="10" t="s">
        <v>2448</v>
      </c>
      <c r="R191" s="10" t="s">
        <v>2449</v>
      </c>
      <c r="S191" s="13" t="s">
        <v>2450</v>
      </c>
      <c r="T191" s="10" t="s">
        <v>182</v>
      </c>
      <c r="U191" s="10" t="s">
        <v>2451</v>
      </c>
      <c r="V191" s="10">
        <v>26378256</v>
      </c>
      <c r="W191" s="10" t="s">
        <v>311</v>
      </c>
      <c r="X191" s="10" t="s">
        <v>507</v>
      </c>
      <c r="Z191" s="10" t="s">
        <v>159</v>
      </c>
      <c r="AA191" s="10" t="s">
        <v>2452</v>
      </c>
      <c r="AB191" s="10" t="s">
        <v>161</v>
      </c>
      <c r="AC191" s="10" t="s">
        <v>2453</v>
      </c>
      <c r="AD191" s="10">
        <v>80</v>
      </c>
      <c r="AG191" s="14" t="str">
        <f t="shared" si="1"/>
        <v>Сумська обл., Путивль, вулиця Миколи Маклакова, 80</v>
      </c>
      <c r="AH191" s="10" t="str">
        <f t="shared" si="2"/>
        <v/>
      </c>
      <c r="AI191" s="10" t="str">
        <f t="shared" si="3"/>
        <v>Сумська обл., місто Путивль, вулиця Миколи Маклакова, 80</v>
      </c>
      <c r="AJ191" s="10" t="s">
        <v>163</v>
      </c>
      <c r="AK191" s="20">
        <v>38446</v>
      </c>
      <c r="AL191" s="10" t="s">
        <v>164</v>
      </c>
      <c r="AM191" s="14" t="str">
        <f t="shared" si="4"/>
        <v>3 рік/років, 0 місяць/місяців, 0 день/днів</v>
      </c>
      <c r="AP191" s="10">
        <v>3</v>
      </c>
      <c r="AQ191" s="10">
        <v>0</v>
      </c>
      <c r="AR191" s="10">
        <v>0</v>
      </c>
      <c r="AS191" s="10" t="s">
        <v>165</v>
      </c>
      <c r="BA191" s="10" t="s">
        <v>166</v>
      </c>
      <c r="BB191" s="10">
        <v>7191.85</v>
      </c>
      <c r="BC191" s="10">
        <v>870.57</v>
      </c>
      <c r="BD191" s="17">
        <f t="shared" si="5"/>
        <v>0.12104952133317574</v>
      </c>
      <c r="BE191" s="16">
        <f t="shared" si="6"/>
        <v>8.7057000000000002</v>
      </c>
      <c r="BF191" s="10" t="str">
        <f t="shared" si="10"/>
        <v>не потрібна</v>
      </c>
      <c r="BG191" s="10" t="s">
        <v>165</v>
      </c>
      <c r="BL191" s="10" t="s">
        <v>342</v>
      </c>
      <c r="BR191" s="10" t="s">
        <v>193</v>
      </c>
      <c r="BV191" s="10" t="s">
        <v>242</v>
      </c>
      <c r="BW191" s="10" t="s">
        <v>188</v>
      </c>
      <c r="BY191" s="10" t="s">
        <v>317</v>
      </c>
      <c r="BZ191" s="10" t="s">
        <v>169</v>
      </c>
      <c r="CA191" s="10" t="s">
        <v>2454</v>
      </c>
      <c r="CB191" s="10" t="s">
        <v>652</v>
      </c>
      <c r="CD191" s="10" t="s">
        <v>165</v>
      </c>
      <c r="CH191" s="20">
        <v>44085</v>
      </c>
      <c r="CI191" s="10" t="s">
        <v>2455</v>
      </c>
      <c r="CJ191" s="10" t="s">
        <v>169</v>
      </c>
      <c r="CM191" s="20">
        <v>44049</v>
      </c>
      <c r="CN191" s="10" t="s">
        <v>2456</v>
      </c>
      <c r="CO191" s="20">
        <v>44085</v>
      </c>
      <c r="CP191" s="10">
        <v>1185</v>
      </c>
      <c r="CQ191" s="10" t="s">
        <v>322</v>
      </c>
      <c r="CR191" s="13" t="s">
        <v>2457</v>
      </c>
      <c r="CS191" s="10" t="s">
        <v>169</v>
      </c>
      <c r="CT191" s="10">
        <v>3</v>
      </c>
      <c r="CU191" s="10" t="s">
        <v>273</v>
      </c>
      <c r="CV191" s="10" t="s">
        <v>202</v>
      </c>
      <c r="CW191" s="10" t="s">
        <v>202</v>
      </c>
      <c r="CX191" s="10" t="s">
        <v>202</v>
      </c>
      <c r="CY191" s="10" t="s">
        <v>172</v>
      </c>
      <c r="CZ191" s="10" t="s">
        <v>172</v>
      </c>
      <c r="DA191" s="10" t="s">
        <v>172</v>
      </c>
      <c r="DB191" s="10" t="s">
        <v>172</v>
      </c>
      <c r="DC191" s="10" t="s">
        <v>172</v>
      </c>
      <c r="DD191" s="10" t="s">
        <v>172</v>
      </c>
      <c r="DE191" s="10" t="s">
        <v>172</v>
      </c>
      <c r="DF191" s="10" t="s">
        <v>202</v>
      </c>
      <c r="DG191" s="10" t="s">
        <v>172</v>
      </c>
      <c r="DH191" s="10" t="s">
        <v>172</v>
      </c>
      <c r="DI191" s="10" t="s">
        <v>172</v>
      </c>
      <c r="DJ191" s="10" t="s">
        <v>224</v>
      </c>
      <c r="DK191" s="13" t="s">
        <v>2458</v>
      </c>
      <c r="DL191" s="10" t="s">
        <v>2459</v>
      </c>
      <c r="DM191" s="10" t="s">
        <v>663</v>
      </c>
      <c r="DN191" s="10" t="s">
        <v>2460</v>
      </c>
      <c r="DO191" s="10" t="s">
        <v>663</v>
      </c>
      <c r="DP191" s="10" t="s">
        <v>2461</v>
      </c>
      <c r="DQ191" s="10" t="s">
        <v>663</v>
      </c>
      <c r="DR191" s="10" t="s">
        <v>2462</v>
      </c>
      <c r="DS191" s="10" t="s">
        <v>230</v>
      </c>
      <c r="DU191" s="10" t="s">
        <v>165</v>
      </c>
      <c r="EF191" s="10" t="s">
        <v>165</v>
      </c>
      <c r="EH191" s="10" t="s">
        <v>1381</v>
      </c>
      <c r="EK191" s="10" t="s">
        <v>174</v>
      </c>
      <c r="EN191" s="10" t="s">
        <v>165</v>
      </c>
    </row>
    <row r="192" spans="1:144" ht="12.75">
      <c r="A192" s="10">
        <v>193</v>
      </c>
      <c r="B192" s="10">
        <v>5189</v>
      </c>
      <c r="D192" s="11">
        <v>44111.641524340273</v>
      </c>
      <c r="E192" s="10" t="s">
        <v>501</v>
      </c>
      <c r="F192" s="10" t="s">
        <v>207</v>
      </c>
      <c r="G192" s="10" t="s">
        <v>502</v>
      </c>
      <c r="H192" s="10" t="s">
        <v>149</v>
      </c>
      <c r="I192" s="10" t="s">
        <v>150</v>
      </c>
      <c r="J192" s="10" t="s">
        <v>177</v>
      </c>
      <c r="K192" s="10" t="s">
        <v>178</v>
      </c>
      <c r="L192" s="10">
        <v>1</v>
      </c>
      <c r="M192" s="10">
        <v>5333</v>
      </c>
      <c r="N192" s="10">
        <v>2</v>
      </c>
      <c r="Q192" s="10" t="s">
        <v>2448</v>
      </c>
      <c r="R192" s="10" t="s">
        <v>2463</v>
      </c>
      <c r="S192" s="13" t="s">
        <v>2464</v>
      </c>
      <c r="T192" s="10" t="s">
        <v>182</v>
      </c>
      <c r="U192" s="10" t="s">
        <v>2451</v>
      </c>
      <c r="V192" s="10">
        <v>26378256</v>
      </c>
      <c r="W192" s="10" t="s">
        <v>311</v>
      </c>
      <c r="X192" s="10" t="s">
        <v>507</v>
      </c>
      <c r="Z192" s="10" t="s">
        <v>159</v>
      </c>
      <c r="AA192" s="10" t="s">
        <v>2452</v>
      </c>
      <c r="AB192" s="10" t="s">
        <v>161</v>
      </c>
      <c r="AC192" s="10" t="s">
        <v>2453</v>
      </c>
      <c r="AD192" s="10">
        <v>80</v>
      </c>
      <c r="AG192" s="14" t="str">
        <f t="shared" si="1"/>
        <v>Сумська обл., Путивль, вулиця Миколи Маклакова, 80</v>
      </c>
      <c r="AH192" s="10" t="str">
        <f t="shared" si="2"/>
        <v/>
      </c>
      <c r="AI192" s="10" t="str">
        <f t="shared" si="3"/>
        <v>Сумська обл., місто Путивль, вулиця Миколи Маклакова, 80</v>
      </c>
      <c r="AJ192" s="10" t="s">
        <v>163</v>
      </c>
      <c r="AK192" s="20">
        <v>38446</v>
      </c>
      <c r="AL192" s="10">
        <v>5</v>
      </c>
      <c r="AM192" s="14" t="str">
        <f t="shared" si="4"/>
        <v>5 років</v>
      </c>
      <c r="AP192" s="10">
        <v>4</v>
      </c>
      <c r="AQ192" s="10">
        <v>11</v>
      </c>
      <c r="AR192" s="10">
        <v>30</v>
      </c>
      <c r="AS192" s="10" t="s">
        <v>165</v>
      </c>
      <c r="BA192" s="10" t="s">
        <v>166</v>
      </c>
      <c r="BB192" s="10">
        <v>1344.27</v>
      </c>
      <c r="BC192" s="10">
        <v>162.72</v>
      </c>
      <c r="BD192" s="17">
        <f t="shared" si="5"/>
        <v>0.12104711107143654</v>
      </c>
      <c r="BE192" s="16">
        <f t="shared" si="6"/>
        <v>1.6272</v>
      </c>
      <c r="BF192" s="10" t="str">
        <f t="shared" si="10"/>
        <v>не потрібна</v>
      </c>
      <c r="BG192" s="10" t="s">
        <v>165</v>
      </c>
      <c r="BL192" s="10" t="s">
        <v>342</v>
      </c>
      <c r="BR192" s="10" t="s">
        <v>193</v>
      </c>
      <c r="BV192" s="10" t="s">
        <v>242</v>
      </c>
      <c r="BW192" s="10" t="s">
        <v>188</v>
      </c>
      <c r="BY192" s="10" t="s">
        <v>317</v>
      </c>
      <c r="BZ192" s="10" t="s">
        <v>169</v>
      </c>
      <c r="CA192" s="10" t="s">
        <v>2465</v>
      </c>
      <c r="CB192" s="10" t="s">
        <v>1239</v>
      </c>
      <c r="CD192" s="10" t="s">
        <v>165</v>
      </c>
      <c r="CH192" s="20">
        <v>44085</v>
      </c>
      <c r="CI192" s="10" t="s">
        <v>2455</v>
      </c>
      <c r="CJ192" s="10" t="s">
        <v>169</v>
      </c>
      <c r="CM192" s="20">
        <v>44049</v>
      </c>
      <c r="CN192" s="10" t="s">
        <v>2466</v>
      </c>
      <c r="CO192" s="20">
        <v>44085</v>
      </c>
      <c r="CP192" s="10">
        <v>1186</v>
      </c>
      <c r="CQ192" s="10" t="s">
        <v>322</v>
      </c>
      <c r="CR192" s="13" t="s">
        <v>2467</v>
      </c>
      <c r="CS192" s="10" t="s">
        <v>169</v>
      </c>
      <c r="CT192" s="10">
        <v>3</v>
      </c>
      <c r="CU192" s="10" t="s">
        <v>273</v>
      </c>
      <c r="CV192" s="10" t="s">
        <v>202</v>
      </c>
      <c r="CW192" s="10" t="s">
        <v>202</v>
      </c>
      <c r="CX192" s="10" t="s">
        <v>202</v>
      </c>
      <c r="CY192" s="10" t="s">
        <v>172</v>
      </c>
      <c r="CZ192" s="10" t="s">
        <v>172</v>
      </c>
      <c r="DA192" s="10" t="s">
        <v>172</v>
      </c>
      <c r="DB192" s="10" t="s">
        <v>172</v>
      </c>
      <c r="DC192" s="10" t="s">
        <v>172</v>
      </c>
      <c r="DD192" s="10" t="s">
        <v>172</v>
      </c>
      <c r="DE192" s="10" t="s">
        <v>172</v>
      </c>
      <c r="DF192" s="10" t="s">
        <v>202</v>
      </c>
      <c r="DG192" s="10" t="s">
        <v>172</v>
      </c>
      <c r="DH192" s="10" t="s">
        <v>172</v>
      </c>
      <c r="DI192" s="10" t="s">
        <v>172</v>
      </c>
      <c r="DJ192" s="10" t="s">
        <v>224</v>
      </c>
      <c r="DK192" s="13" t="s">
        <v>2468</v>
      </c>
      <c r="DL192" s="10" t="s">
        <v>2459</v>
      </c>
      <c r="DM192" s="10" t="s">
        <v>663</v>
      </c>
      <c r="DN192" s="10" t="s">
        <v>2460</v>
      </c>
      <c r="DO192" s="10" t="s">
        <v>663</v>
      </c>
      <c r="DP192" s="10" t="s">
        <v>2469</v>
      </c>
      <c r="DQ192" s="10" t="s">
        <v>663</v>
      </c>
      <c r="DR192" s="10" t="s">
        <v>2462</v>
      </c>
      <c r="DS192" s="10" t="s">
        <v>230</v>
      </c>
      <c r="DU192" s="10" t="s">
        <v>165</v>
      </c>
      <c r="EF192" s="10" t="s">
        <v>165</v>
      </c>
      <c r="EH192" s="10" t="s">
        <v>1381</v>
      </c>
      <c r="EK192" s="10" t="s">
        <v>174</v>
      </c>
      <c r="EN192" s="10" t="s">
        <v>165</v>
      </c>
    </row>
    <row r="193" spans="1:144" ht="12.75">
      <c r="A193" s="10">
        <v>194</v>
      </c>
      <c r="B193" s="10">
        <v>5190</v>
      </c>
      <c r="D193" s="11">
        <v>44105.443670763889</v>
      </c>
      <c r="E193" s="10" t="s">
        <v>2194</v>
      </c>
      <c r="F193" s="10" t="s">
        <v>2195</v>
      </c>
      <c r="G193" s="10" t="s">
        <v>2196</v>
      </c>
      <c r="H193" s="10" t="s">
        <v>149</v>
      </c>
      <c r="I193" s="10" t="s">
        <v>150</v>
      </c>
      <c r="J193" s="10" t="s">
        <v>177</v>
      </c>
      <c r="K193" s="10" t="s">
        <v>178</v>
      </c>
      <c r="L193" s="10">
        <v>1</v>
      </c>
      <c r="M193" s="10">
        <v>6972.5</v>
      </c>
      <c r="N193" s="10">
        <v>6</v>
      </c>
      <c r="O193" s="10">
        <v>6</v>
      </c>
      <c r="Q193" s="10" t="s">
        <v>2470</v>
      </c>
      <c r="R193" s="10" t="s">
        <v>2471</v>
      </c>
      <c r="S193" s="13" t="s">
        <v>2472</v>
      </c>
      <c r="T193" s="10" t="s">
        <v>182</v>
      </c>
      <c r="U193" s="10" t="s">
        <v>2473</v>
      </c>
      <c r="V193" s="18" t="s">
        <v>2474</v>
      </c>
      <c r="W193" s="10" t="s">
        <v>311</v>
      </c>
      <c r="X193" s="10" t="s">
        <v>2202</v>
      </c>
      <c r="Z193" s="10" t="s">
        <v>159</v>
      </c>
      <c r="AA193" s="10" t="s">
        <v>2203</v>
      </c>
      <c r="AB193" s="10" t="s">
        <v>161</v>
      </c>
      <c r="AC193" s="10" t="s">
        <v>2475</v>
      </c>
      <c r="AD193" s="10">
        <v>4</v>
      </c>
      <c r="AG193" s="14" t="str">
        <f t="shared" si="1"/>
        <v>Одеська обл., Одеса, вулиця Композитора Ніщинського, 4</v>
      </c>
      <c r="AH193" s="10" t="str">
        <f t="shared" si="2"/>
        <v/>
      </c>
      <c r="AI193" s="10" t="str">
        <f t="shared" si="3"/>
        <v>Одеська обл., місто Одеса, вулиця Композитора Ніщинського, 4</v>
      </c>
      <c r="AJ193" s="10" t="s">
        <v>163</v>
      </c>
      <c r="AK193" s="20">
        <v>42968</v>
      </c>
      <c r="AL193" s="10">
        <v>5</v>
      </c>
      <c r="AM193" s="14" t="str">
        <f t="shared" si="4"/>
        <v>5 років</v>
      </c>
      <c r="AS193" s="10" t="s">
        <v>165</v>
      </c>
      <c r="BA193" s="10" t="s">
        <v>166</v>
      </c>
      <c r="BB193" s="16">
        <v>25561.34</v>
      </c>
      <c r="BC193" s="16">
        <v>9783.75</v>
      </c>
      <c r="BD193" s="17">
        <f t="shared" si="5"/>
        <v>0.38275575537119727</v>
      </c>
      <c r="BE193" s="16">
        <f t="shared" si="6"/>
        <v>97.837500000000006</v>
      </c>
      <c r="BF193" s="10" t="str">
        <f t="shared" si="10"/>
        <v>не потрібна</v>
      </c>
      <c r="BG193" s="10" t="s">
        <v>165</v>
      </c>
      <c r="BL193" s="10" t="s">
        <v>342</v>
      </c>
      <c r="BR193" s="10" t="s">
        <v>193</v>
      </c>
      <c r="BV193" s="10" t="s">
        <v>242</v>
      </c>
      <c r="BW193" s="10" t="s">
        <v>188</v>
      </c>
      <c r="BY193" s="10" t="s">
        <v>317</v>
      </c>
      <c r="BZ193" s="10" t="s">
        <v>169</v>
      </c>
      <c r="CA193" s="10" t="s">
        <v>2476</v>
      </c>
      <c r="CD193" s="10" t="s">
        <v>165</v>
      </c>
      <c r="CH193" s="20">
        <v>44022</v>
      </c>
      <c r="CI193" s="18" t="s">
        <v>2477</v>
      </c>
      <c r="CJ193" s="10" t="s">
        <v>169</v>
      </c>
      <c r="CM193" s="20">
        <v>43999</v>
      </c>
      <c r="CN193" s="10" t="s">
        <v>2478</v>
      </c>
      <c r="CO193" s="20">
        <v>44103</v>
      </c>
      <c r="CP193" s="10">
        <v>839</v>
      </c>
      <c r="CQ193" s="10" t="s">
        <v>199</v>
      </c>
      <c r="CR193" s="13" t="s">
        <v>2479</v>
      </c>
      <c r="CS193" s="10" t="s">
        <v>169</v>
      </c>
      <c r="CT193" s="10">
        <v>12</v>
      </c>
      <c r="CU193" s="10" t="s">
        <v>273</v>
      </c>
      <c r="CV193" s="10" t="s">
        <v>202</v>
      </c>
      <c r="CW193" s="10" t="s">
        <v>202</v>
      </c>
      <c r="CX193" s="10" t="s">
        <v>202</v>
      </c>
      <c r="CY193" s="10" t="s">
        <v>202</v>
      </c>
      <c r="CZ193" s="10" t="s">
        <v>172</v>
      </c>
      <c r="DA193" s="10" t="s">
        <v>202</v>
      </c>
      <c r="DB193" s="10" t="s">
        <v>202</v>
      </c>
      <c r="DC193" s="10" t="s">
        <v>172</v>
      </c>
      <c r="DD193" s="10" t="s">
        <v>172</v>
      </c>
      <c r="DE193" s="10" t="s">
        <v>172</v>
      </c>
      <c r="DF193" s="10" t="s">
        <v>202</v>
      </c>
      <c r="DG193" s="10" t="s">
        <v>172</v>
      </c>
      <c r="DH193" s="10" t="s">
        <v>202</v>
      </c>
      <c r="DI193" s="10" t="s">
        <v>202</v>
      </c>
      <c r="DJ193" s="10" t="s">
        <v>224</v>
      </c>
      <c r="DL193" s="10" t="s">
        <v>2480</v>
      </c>
      <c r="DM193" s="10" t="s">
        <v>2481</v>
      </c>
      <c r="DN193" s="10" t="s">
        <v>2482</v>
      </c>
      <c r="DO193" s="10" t="s">
        <v>518</v>
      </c>
      <c r="DP193" s="10" t="s">
        <v>2483</v>
      </c>
      <c r="DQ193" s="10" t="s">
        <v>518</v>
      </c>
      <c r="DR193" s="10" t="s">
        <v>2484</v>
      </c>
      <c r="DS193" s="10" t="s">
        <v>230</v>
      </c>
      <c r="DU193" s="10" t="s">
        <v>165</v>
      </c>
      <c r="EF193" s="10" t="s">
        <v>254</v>
      </c>
      <c r="EK193" s="10" t="s">
        <v>174</v>
      </c>
      <c r="EN193" s="10" t="s">
        <v>165</v>
      </c>
    </row>
    <row r="194" spans="1:144" ht="12.75">
      <c r="A194" s="10">
        <v>195</v>
      </c>
      <c r="B194" s="10">
        <v>5191</v>
      </c>
      <c r="D194" s="11">
        <v>44105.592932604166</v>
      </c>
      <c r="E194" s="10" t="s">
        <v>2365</v>
      </c>
      <c r="F194" s="10" t="s">
        <v>2366</v>
      </c>
      <c r="G194" s="10" t="s">
        <v>2367</v>
      </c>
      <c r="H194" s="10" t="s">
        <v>149</v>
      </c>
      <c r="I194" s="10" t="s">
        <v>150</v>
      </c>
      <c r="J194" s="10" t="s">
        <v>151</v>
      </c>
      <c r="N194" s="10">
        <v>156.80000000000001</v>
      </c>
      <c r="Q194" s="10" t="s">
        <v>2485</v>
      </c>
      <c r="R194" s="10" t="s">
        <v>2486</v>
      </c>
      <c r="S194" s="13" t="s">
        <v>2487</v>
      </c>
      <c r="T194" s="10" t="s">
        <v>155</v>
      </c>
      <c r="U194" s="10" t="s">
        <v>2488</v>
      </c>
      <c r="V194" s="10">
        <v>35123573</v>
      </c>
      <c r="W194" s="10" t="s">
        <v>670</v>
      </c>
      <c r="X194" s="10" t="s">
        <v>2374</v>
      </c>
      <c r="Y194" s="10" t="s">
        <v>2375</v>
      </c>
      <c r="Z194" s="10" t="s">
        <v>159</v>
      </c>
      <c r="AA194" s="10" t="s">
        <v>2376</v>
      </c>
      <c r="AB194" s="10" t="s">
        <v>161</v>
      </c>
      <c r="AC194" s="10" t="s">
        <v>2489</v>
      </c>
      <c r="AD194" s="10">
        <v>1</v>
      </c>
      <c r="AG194" s="14" t="str">
        <f t="shared" si="1"/>
        <v>Вінницька обл., Вінниця, вулиця Липовецька, 1</v>
      </c>
      <c r="AH194" s="10" t="str">
        <f t="shared" si="2"/>
        <v xml:space="preserve">Вінницький район, </v>
      </c>
      <c r="AI194" s="10" t="str">
        <f t="shared" si="3"/>
        <v>Вінницька обл., Вінницький район, місто Вінниця, вулиця Липовецька, 1</v>
      </c>
      <c r="AJ194" s="10" t="s">
        <v>270</v>
      </c>
      <c r="AL194" s="10">
        <v>5</v>
      </c>
      <c r="AM194" s="14" t="str">
        <f t="shared" si="4"/>
        <v>5 років</v>
      </c>
      <c r="AS194" s="10" t="s">
        <v>165</v>
      </c>
      <c r="BA194" s="10" t="s">
        <v>464</v>
      </c>
      <c r="BB194" s="12"/>
      <c r="BC194" s="12"/>
      <c r="BD194" s="17" t="str">
        <f t="shared" si="5"/>
        <v>-</v>
      </c>
      <c r="BE194" s="16">
        <f t="shared" si="6"/>
        <v>0</v>
      </c>
      <c r="BF194" s="10" t="str">
        <f t="shared" si="10"/>
        <v>не потрібна</v>
      </c>
      <c r="BG194" s="10" t="s">
        <v>165</v>
      </c>
      <c r="BL194" s="10" t="s">
        <v>342</v>
      </c>
      <c r="BR194" s="10" t="s">
        <v>167</v>
      </c>
      <c r="CD194" s="10" t="s">
        <v>165</v>
      </c>
      <c r="CH194" s="20">
        <v>43880</v>
      </c>
      <c r="CI194" s="10" t="s">
        <v>2490</v>
      </c>
      <c r="CJ194" s="10" t="s">
        <v>169</v>
      </c>
      <c r="CM194" s="20">
        <v>43802</v>
      </c>
      <c r="CN194" s="10" t="s">
        <v>2491</v>
      </c>
      <c r="CO194" s="20">
        <v>44062</v>
      </c>
      <c r="CP194" s="10">
        <v>888</v>
      </c>
      <c r="CQ194" s="10" t="s">
        <v>199</v>
      </c>
      <c r="CR194" s="13" t="s">
        <v>2492</v>
      </c>
      <c r="CS194" s="10" t="s">
        <v>169</v>
      </c>
      <c r="CT194" s="10">
        <v>50</v>
      </c>
      <c r="CU194" s="10" t="s">
        <v>201</v>
      </c>
      <c r="CV194" s="10" t="s">
        <v>172</v>
      </c>
      <c r="CW194" s="10" t="s">
        <v>172</v>
      </c>
      <c r="CX194" s="10" t="s">
        <v>172</v>
      </c>
      <c r="CY194" s="10" t="s">
        <v>172</v>
      </c>
      <c r="CZ194" s="10" t="s">
        <v>172</v>
      </c>
      <c r="DA194" s="10" t="s">
        <v>172</v>
      </c>
      <c r="DB194" s="10" t="s">
        <v>172</v>
      </c>
      <c r="DC194" s="10" t="s">
        <v>172</v>
      </c>
      <c r="DD194" s="10" t="s">
        <v>172</v>
      </c>
      <c r="DE194" s="10" t="s">
        <v>172</v>
      </c>
      <c r="DF194" s="10" t="s">
        <v>172</v>
      </c>
      <c r="DG194" s="10" t="s">
        <v>172</v>
      </c>
      <c r="DH194" s="10" t="s">
        <v>172</v>
      </c>
      <c r="DI194" s="10" t="s">
        <v>172</v>
      </c>
      <c r="DJ194" s="10" t="s">
        <v>224</v>
      </c>
      <c r="DL194" s="10" t="s">
        <v>2493</v>
      </c>
      <c r="DM194" s="10" t="s">
        <v>663</v>
      </c>
      <c r="DN194" s="10" t="s">
        <v>663</v>
      </c>
      <c r="DO194" s="10" t="s">
        <v>663</v>
      </c>
      <c r="DP194" s="10" t="s">
        <v>663</v>
      </c>
      <c r="DQ194" s="10" t="s">
        <v>663</v>
      </c>
      <c r="DR194" s="10" t="s">
        <v>663</v>
      </c>
      <c r="DS194" s="10" t="s">
        <v>230</v>
      </c>
      <c r="DU194" s="10" t="s">
        <v>165</v>
      </c>
      <c r="EF194" s="10" t="s">
        <v>165</v>
      </c>
      <c r="EH194" s="10" t="s">
        <v>1381</v>
      </c>
      <c r="EK194" s="10" t="s">
        <v>174</v>
      </c>
      <c r="EN194" s="10" t="s">
        <v>165</v>
      </c>
    </row>
    <row r="195" spans="1:144" ht="12.75">
      <c r="A195" s="10">
        <v>196</v>
      </c>
      <c r="B195" s="10">
        <v>5192</v>
      </c>
      <c r="D195" s="11">
        <v>44105.648903564812</v>
      </c>
      <c r="E195" s="10" t="s">
        <v>2365</v>
      </c>
      <c r="F195" s="10" t="s">
        <v>2366</v>
      </c>
      <c r="G195" s="10" t="s">
        <v>2367</v>
      </c>
      <c r="H195" s="10" t="s">
        <v>149</v>
      </c>
      <c r="I195" s="10" t="s">
        <v>150</v>
      </c>
      <c r="J195" s="10" t="s">
        <v>177</v>
      </c>
      <c r="K195" s="10" t="s">
        <v>178</v>
      </c>
      <c r="L195" s="10">
        <v>1</v>
      </c>
      <c r="M195" s="10">
        <v>358.4</v>
      </c>
      <c r="N195" s="10">
        <v>200.9</v>
      </c>
      <c r="Q195" s="10" t="s">
        <v>2494</v>
      </c>
      <c r="R195" s="10" t="s">
        <v>2495</v>
      </c>
      <c r="S195" s="13" t="s">
        <v>2496</v>
      </c>
      <c r="T195" s="10" t="s">
        <v>182</v>
      </c>
      <c r="U195" s="10" t="s">
        <v>2488</v>
      </c>
      <c r="V195" s="10">
        <v>35123573</v>
      </c>
      <c r="W195" s="10" t="s">
        <v>670</v>
      </c>
      <c r="X195" s="10" t="s">
        <v>2374</v>
      </c>
      <c r="Y195" s="10" t="s">
        <v>2375</v>
      </c>
      <c r="Z195" s="10" t="s">
        <v>159</v>
      </c>
      <c r="AA195" s="10" t="s">
        <v>2376</v>
      </c>
      <c r="AB195" s="10" t="s">
        <v>161</v>
      </c>
      <c r="AC195" s="10" t="s">
        <v>2497</v>
      </c>
      <c r="AD195" s="10">
        <v>16</v>
      </c>
      <c r="AG195" s="14" t="str">
        <f t="shared" si="1"/>
        <v>Вінницька обл., Вінниця, вулиця Ширшова, 16</v>
      </c>
      <c r="AH195" s="10" t="str">
        <f t="shared" si="2"/>
        <v xml:space="preserve">Вінницький район, </v>
      </c>
      <c r="AI195" s="10" t="str">
        <f t="shared" si="3"/>
        <v>Вінницька обл., Вінницький район, місто Вінниця, вулиця Ширшова, 16</v>
      </c>
      <c r="AJ195" s="10" t="s">
        <v>163</v>
      </c>
      <c r="AK195" s="20">
        <v>43680</v>
      </c>
      <c r="AL195" s="10">
        <v>5</v>
      </c>
      <c r="AM195" s="14" t="str">
        <f t="shared" si="4"/>
        <v>5 років</v>
      </c>
      <c r="AS195" s="10" t="s">
        <v>165</v>
      </c>
      <c r="BA195" s="10" t="s">
        <v>166</v>
      </c>
      <c r="BB195" s="16">
        <v>51093.9</v>
      </c>
      <c r="BC195" s="16">
        <v>34277.449999999997</v>
      </c>
      <c r="BD195" s="17">
        <f t="shared" si="5"/>
        <v>0.67087166961222366</v>
      </c>
      <c r="BE195" s="16">
        <f t="shared" si="6"/>
        <v>342.77449999999999</v>
      </c>
      <c r="BF195" s="10" t="str">
        <f t="shared" si="10"/>
        <v>не потрібна</v>
      </c>
      <c r="BG195" s="10" t="s">
        <v>165</v>
      </c>
      <c r="BL195" s="10" t="s">
        <v>342</v>
      </c>
      <c r="BR195" s="10" t="s">
        <v>167</v>
      </c>
      <c r="CD195" s="10" t="s">
        <v>165</v>
      </c>
      <c r="CH195" s="20">
        <v>43880</v>
      </c>
      <c r="CI195" s="10" t="s">
        <v>2498</v>
      </c>
      <c r="CJ195" s="10" t="s">
        <v>169</v>
      </c>
      <c r="CM195" s="20">
        <v>43802</v>
      </c>
      <c r="CN195" s="10" t="s">
        <v>2499</v>
      </c>
      <c r="CO195" s="20">
        <v>44062</v>
      </c>
      <c r="CP195" s="10">
        <v>887</v>
      </c>
      <c r="CQ195" s="10" t="s">
        <v>199</v>
      </c>
      <c r="CR195" s="13" t="s">
        <v>2500</v>
      </c>
      <c r="CS195" s="10" t="s">
        <v>169</v>
      </c>
      <c r="CT195" s="10">
        <v>10</v>
      </c>
      <c r="CU195" s="10" t="s">
        <v>273</v>
      </c>
      <c r="CV195" s="10" t="s">
        <v>202</v>
      </c>
      <c r="CW195" s="10" t="s">
        <v>202</v>
      </c>
      <c r="CX195" s="10" t="s">
        <v>172</v>
      </c>
      <c r="CY195" s="10" t="s">
        <v>172</v>
      </c>
      <c r="CZ195" s="10" t="s">
        <v>172</v>
      </c>
      <c r="DA195" s="10" t="s">
        <v>172</v>
      </c>
      <c r="DB195" s="10" t="s">
        <v>172</v>
      </c>
      <c r="DC195" s="10" t="s">
        <v>172</v>
      </c>
      <c r="DD195" s="10" t="s">
        <v>172</v>
      </c>
      <c r="DE195" s="10" t="s">
        <v>172</v>
      </c>
      <c r="DF195" s="10" t="s">
        <v>172</v>
      </c>
      <c r="DG195" s="10" t="s">
        <v>172</v>
      </c>
      <c r="DH195" s="10" t="s">
        <v>202</v>
      </c>
      <c r="DI195" s="10" t="s">
        <v>172</v>
      </c>
      <c r="DJ195" s="10" t="s">
        <v>224</v>
      </c>
      <c r="DL195" s="10" t="s">
        <v>2493</v>
      </c>
      <c r="DM195" s="10" t="s">
        <v>663</v>
      </c>
      <c r="DN195" s="10" t="s">
        <v>663</v>
      </c>
      <c r="DO195" s="10" t="s">
        <v>663</v>
      </c>
      <c r="DP195" s="10" t="s">
        <v>663</v>
      </c>
      <c r="DQ195" s="10" t="s">
        <v>663</v>
      </c>
      <c r="DR195" s="10" t="s">
        <v>663</v>
      </c>
      <c r="DS195" s="10" t="s">
        <v>230</v>
      </c>
      <c r="DU195" s="10" t="s">
        <v>165</v>
      </c>
      <c r="EF195" s="10" t="s">
        <v>165</v>
      </c>
      <c r="EH195" s="10" t="s">
        <v>1381</v>
      </c>
      <c r="EK195" s="10" t="s">
        <v>174</v>
      </c>
      <c r="EN195" s="10" t="s">
        <v>165</v>
      </c>
    </row>
    <row r="196" spans="1:144" ht="12.75">
      <c r="A196" s="10">
        <v>197</v>
      </c>
      <c r="B196" s="10">
        <v>5193</v>
      </c>
      <c r="D196" s="11">
        <v>44105.70031270833</v>
      </c>
      <c r="E196" s="10" t="s">
        <v>175</v>
      </c>
      <c r="F196" s="10" t="s">
        <v>147</v>
      </c>
      <c r="G196" s="10" t="s">
        <v>148</v>
      </c>
      <c r="H196" s="10" t="s">
        <v>149</v>
      </c>
      <c r="I196" s="10" t="s">
        <v>150</v>
      </c>
      <c r="J196" s="10" t="s">
        <v>177</v>
      </c>
      <c r="K196" s="10" t="s">
        <v>178</v>
      </c>
      <c r="L196" s="10" t="s">
        <v>2501</v>
      </c>
      <c r="M196" s="10">
        <v>3666</v>
      </c>
      <c r="N196" s="10">
        <v>1839.5</v>
      </c>
      <c r="O196" s="10">
        <v>1839.5</v>
      </c>
      <c r="Q196" s="10" t="s">
        <v>2502</v>
      </c>
      <c r="R196" s="10" t="s">
        <v>2503</v>
      </c>
      <c r="S196" s="10" t="s">
        <v>2504</v>
      </c>
      <c r="T196" s="10" t="s">
        <v>212</v>
      </c>
      <c r="U196" s="10" t="s">
        <v>2505</v>
      </c>
      <c r="V196" s="10">
        <v>38494092</v>
      </c>
      <c r="W196" s="10" t="s">
        <v>489</v>
      </c>
      <c r="X196" s="10" t="s">
        <v>158</v>
      </c>
      <c r="Z196" s="10" t="s">
        <v>159</v>
      </c>
      <c r="AA196" s="10" t="s">
        <v>2506</v>
      </c>
      <c r="AB196" s="10" t="s">
        <v>161</v>
      </c>
      <c r="AC196" s="10" t="s">
        <v>2507</v>
      </c>
      <c r="AD196" s="10">
        <v>6</v>
      </c>
      <c r="AG196" s="14" t="str">
        <f t="shared" si="1"/>
        <v>Харківська обл., Харків , вулиця Тарасівська, 6</v>
      </c>
      <c r="AH196" s="10" t="str">
        <f t="shared" si="2"/>
        <v/>
      </c>
      <c r="AI196" s="10" t="str">
        <f t="shared" si="3"/>
        <v>Харківська обл., місто Харків , вулиця Тарасівська, 6</v>
      </c>
      <c r="AJ196" s="10" t="s">
        <v>163</v>
      </c>
      <c r="AK196" s="20">
        <v>42354</v>
      </c>
      <c r="AL196" s="10" t="s">
        <v>164</v>
      </c>
      <c r="AM196" s="14" t="str">
        <f t="shared" si="4"/>
        <v>2 рік/років, 11 місяць/місяців, 0 день/днів</v>
      </c>
      <c r="AP196" s="10">
        <v>2</v>
      </c>
      <c r="AQ196" s="10">
        <v>11</v>
      </c>
      <c r="AR196" s="10">
        <v>0</v>
      </c>
      <c r="AS196" s="10" t="s">
        <v>165</v>
      </c>
      <c r="BA196" s="10" t="s">
        <v>166</v>
      </c>
      <c r="BB196" s="16">
        <v>4993063.43</v>
      </c>
      <c r="BC196" s="16">
        <v>2452737.0099999998</v>
      </c>
      <c r="BD196" s="17">
        <f t="shared" si="5"/>
        <v>0.49122889071729658</v>
      </c>
      <c r="BE196" s="16">
        <f t="shared" si="6"/>
        <v>24527.3701</v>
      </c>
      <c r="BF196" s="10" t="str">
        <f t="shared" si="10"/>
        <v>не потрібна</v>
      </c>
      <c r="BG196" s="10" t="s">
        <v>165</v>
      </c>
      <c r="BL196" s="10" t="s">
        <v>342</v>
      </c>
      <c r="BR196" s="10" t="s">
        <v>167</v>
      </c>
      <c r="CD196" s="10" t="s">
        <v>165</v>
      </c>
      <c r="CH196" s="20">
        <v>44089</v>
      </c>
      <c r="CI196" s="10" t="s">
        <v>2041</v>
      </c>
      <c r="CJ196" s="10" t="s">
        <v>495</v>
      </c>
      <c r="CK196" s="13" t="s">
        <v>2508</v>
      </c>
      <c r="CL196" s="13" t="s">
        <v>2509</v>
      </c>
      <c r="CO196" s="20">
        <v>44104</v>
      </c>
      <c r="CP196" s="18" t="s">
        <v>2510</v>
      </c>
      <c r="CQ196" s="10" t="s">
        <v>199</v>
      </c>
      <c r="CR196" s="13" t="s">
        <v>2511</v>
      </c>
      <c r="CS196" s="10" t="s">
        <v>169</v>
      </c>
      <c r="CT196" s="10">
        <v>50</v>
      </c>
      <c r="CU196" s="10" t="s">
        <v>223</v>
      </c>
      <c r="CV196" s="10" t="s">
        <v>202</v>
      </c>
      <c r="CW196" s="10" t="s">
        <v>202</v>
      </c>
      <c r="CX196" s="10" t="s">
        <v>172</v>
      </c>
      <c r="CY196" s="10" t="s">
        <v>172</v>
      </c>
      <c r="CZ196" s="10" t="s">
        <v>172</v>
      </c>
      <c r="DA196" s="10" t="s">
        <v>172</v>
      </c>
      <c r="DB196" s="10" t="s">
        <v>202</v>
      </c>
      <c r="DC196" s="10" t="s">
        <v>172</v>
      </c>
      <c r="DD196" s="10" t="s">
        <v>172</v>
      </c>
      <c r="DE196" s="10" t="s">
        <v>172</v>
      </c>
      <c r="DF196" s="10" t="s">
        <v>172</v>
      </c>
      <c r="DG196" s="10" t="s">
        <v>172</v>
      </c>
      <c r="DH196" s="10" t="s">
        <v>172</v>
      </c>
      <c r="DI196" s="10" t="s">
        <v>172</v>
      </c>
      <c r="DJ196" s="10" t="s">
        <v>165</v>
      </c>
      <c r="DT196" s="13" t="s">
        <v>2512</v>
      </c>
      <c r="DU196" s="10" t="s">
        <v>165</v>
      </c>
      <c r="EF196" s="10" t="s">
        <v>165</v>
      </c>
      <c r="EH196" s="10" t="s">
        <v>169</v>
      </c>
      <c r="EJ196" s="10" t="s">
        <v>165</v>
      </c>
      <c r="EK196" s="10" t="s">
        <v>174</v>
      </c>
      <c r="EN196" s="10" t="s">
        <v>165</v>
      </c>
    </row>
    <row r="197" spans="1:144" ht="12.75">
      <c r="A197" s="10">
        <v>198</v>
      </c>
      <c r="B197" s="10">
        <v>5194</v>
      </c>
      <c r="D197" s="11">
        <v>44105.721665659723</v>
      </c>
      <c r="E197" s="10" t="s">
        <v>2365</v>
      </c>
      <c r="F197" s="10" t="s">
        <v>2366</v>
      </c>
      <c r="G197" s="10" t="s">
        <v>2367</v>
      </c>
      <c r="H197" s="10" t="s">
        <v>149</v>
      </c>
      <c r="I197" s="10" t="s">
        <v>150</v>
      </c>
      <c r="J197" s="10" t="s">
        <v>177</v>
      </c>
      <c r="K197" s="10" t="s">
        <v>580</v>
      </c>
      <c r="L197" s="10" t="s">
        <v>304</v>
      </c>
      <c r="M197" s="10">
        <v>3962.8</v>
      </c>
      <c r="N197" s="10">
        <v>247.6</v>
      </c>
      <c r="O197" s="10">
        <v>230.4</v>
      </c>
      <c r="Q197" s="10" t="s">
        <v>2513</v>
      </c>
      <c r="R197" s="10" t="s">
        <v>2514</v>
      </c>
      <c r="S197" s="13" t="s">
        <v>2515</v>
      </c>
      <c r="T197" s="10" t="s">
        <v>182</v>
      </c>
      <c r="U197" s="10" t="s">
        <v>2516</v>
      </c>
      <c r="V197" s="10">
        <v>20097154</v>
      </c>
      <c r="W197" s="10" t="s">
        <v>311</v>
      </c>
      <c r="X197" s="10" t="s">
        <v>2374</v>
      </c>
      <c r="Y197" s="10" t="s">
        <v>2375</v>
      </c>
      <c r="Z197" s="10" t="s">
        <v>159</v>
      </c>
      <c r="AA197" s="10" t="s">
        <v>2376</v>
      </c>
      <c r="AB197" s="10" t="s">
        <v>289</v>
      </c>
      <c r="AC197" s="10" t="s">
        <v>2517</v>
      </c>
      <c r="AD197" s="10">
        <v>4</v>
      </c>
      <c r="AG197" s="14" t="str">
        <f t="shared" si="1"/>
        <v>Вінницька обл., Вінниця, проспект Юності, 4</v>
      </c>
      <c r="AH197" s="10" t="str">
        <f t="shared" si="2"/>
        <v xml:space="preserve">Вінницький район, </v>
      </c>
      <c r="AI197" s="10" t="str">
        <f t="shared" si="3"/>
        <v>Вінницька обл., Вінницький район, місто Вінниця, проспект Юності, 4</v>
      </c>
      <c r="AJ197" s="10" t="s">
        <v>163</v>
      </c>
      <c r="AK197" s="20">
        <v>37161</v>
      </c>
      <c r="AL197" s="10" t="s">
        <v>164</v>
      </c>
      <c r="AM197" s="14" t="str">
        <f t="shared" si="4"/>
        <v>3 рік/років, 0 місяць/місяців, 0 день/днів</v>
      </c>
      <c r="AP197" s="10">
        <v>3</v>
      </c>
      <c r="AQ197" s="10">
        <v>0</v>
      </c>
      <c r="AR197" s="10">
        <v>0</v>
      </c>
      <c r="AS197" s="10" t="s">
        <v>165</v>
      </c>
      <c r="BA197" s="10" t="s">
        <v>166</v>
      </c>
      <c r="BB197" s="16">
        <v>131475.6</v>
      </c>
      <c r="BC197" s="16">
        <v>14494.5</v>
      </c>
      <c r="BD197" s="17">
        <f t="shared" si="5"/>
        <v>0.11024479066838257</v>
      </c>
      <c r="BE197" s="16">
        <f t="shared" si="6"/>
        <v>144.94499999999999</v>
      </c>
      <c r="BF197" s="10" t="str">
        <f t="shared" si="10"/>
        <v>не потрібна</v>
      </c>
      <c r="BG197" s="10" t="s">
        <v>165</v>
      </c>
      <c r="BL197" s="10" t="s">
        <v>342</v>
      </c>
      <c r="BR197" s="10" t="s">
        <v>193</v>
      </c>
      <c r="BV197" s="10" t="s">
        <v>242</v>
      </c>
      <c r="BW197" s="10" t="s">
        <v>188</v>
      </c>
      <c r="BY197" s="10" t="s">
        <v>317</v>
      </c>
      <c r="BZ197" s="10" t="s">
        <v>169</v>
      </c>
      <c r="CA197" s="10" t="s">
        <v>2518</v>
      </c>
      <c r="CD197" s="10" t="s">
        <v>165</v>
      </c>
      <c r="CH197" s="20">
        <v>43998</v>
      </c>
      <c r="CI197" s="10" t="s">
        <v>2519</v>
      </c>
      <c r="CJ197" s="10" t="s">
        <v>169</v>
      </c>
      <c r="CM197" s="20">
        <v>43875</v>
      </c>
      <c r="CN197" s="10" t="s">
        <v>2520</v>
      </c>
      <c r="CO197" s="20">
        <v>44103</v>
      </c>
      <c r="CP197" s="10">
        <v>1042</v>
      </c>
      <c r="CQ197" s="10" t="s">
        <v>199</v>
      </c>
      <c r="CR197" s="13" t="s">
        <v>2521</v>
      </c>
      <c r="CS197" s="10" t="s">
        <v>169</v>
      </c>
      <c r="CT197" s="10">
        <v>96</v>
      </c>
      <c r="CU197" s="10" t="s">
        <v>201</v>
      </c>
      <c r="CV197" s="10" t="s">
        <v>202</v>
      </c>
      <c r="CW197" s="10" t="s">
        <v>202</v>
      </c>
      <c r="CX197" s="10" t="s">
        <v>202</v>
      </c>
      <c r="CY197" s="10" t="s">
        <v>202</v>
      </c>
      <c r="CZ197" s="10" t="s">
        <v>172</v>
      </c>
      <c r="DA197" s="10" t="s">
        <v>172</v>
      </c>
      <c r="DB197" s="10" t="s">
        <v>202</v>
      </c>
      <c r="DC197" s="10" t="s">
        <v>172</v>
      </c>
      <c r="DD197" s="10" t="s">
        <v>172</v>
      </c>
      <c r="DE197" s="10" t="s">
        <v>172</v>
      </c>
      <c r="DF197" s="10" t="s">
        <v>172</v>
      </c>
      <c r="DG197" s="10" t="s">
        <v>172</v>
      </c>
      <c r="DH197" s="10" t="s">
        <v>172</v>
      </c>
      <c r="DI197" s="10" t="s">
        <v>172</v>
      </c>
      <c r="DJ197" s="10" t="s">
        <v>165</v>
      </c>
      <c r="DT197" s="13" t="s">
        <v>2522</v>
      </c>
      <c r="DU197" s="10" t="s">
        <v>165</v>
      </c>
      <c r="EF197" s="10" t="s">
        <v>204</v>
      </c>
      <c r="EG197" s="13" t="s">
        <v>2523</v>
      </c>
      <c r="EH197" s="10" t="s">
        <v>1381</v>
      </c>
      <c r="EK197" s="10" t="s">
        <v>174</v>
      </c>
      <c r="EN197" s="10" t="s">
        <v>165</v>
      </c>
    </row>
    <row r="198" spans="1:144" ht="12.75">
      <c r="A198" s="10">
        <v>199</v>
      </c>
      <c r="B198" s="10">
        <v>5195</v>
      </c>
      <c r="D198" s="11">
        <v>44105.755305416664</v>
      </c>
      <c r="E198" s="10" t="s">
        <v>2365</v>
      </c>
      <c r="F198" s="10" t="s">
        <v>2366</v>
      </c>
      <c r="G198" s="10" t="s">
        <v>2367</v>
      </c>
      <c r="H198" s="10" t="s">
        <v>149</v>
      </c>
      <c r="I198" s="10" t="s">
        <v>150</v>
      </c>
      <c r="J198" s="10" t="s">
        <v>177</v>
      </c>
      <c r="K198" s="10" t="s">
        <v>178</v>
      </c>
      <c r="L198" s="10">
        <v>1</v>
      </c>
      <c r="M198" s="10">
        <v>11949.2</v>
      </c>
      <c r="N198" s="10">
        <v>6</v>
      </c>
      <c r="Q198" s="10" t="s">
        <v>2524</v>
      </c>
      <c r="R198" s="10" t="s">
        <v>2525</v>
      </c>
      <c r="S198" s="13" t="s">
        <v>2526</v>
      </c>
      <c r="T198" s="10" t="s">
        <v>182</v>
      </c>
      <c r="U198" s="10" t="s">
        <v>2527</v>
      </c>
      <c r="V198" s="10">
        <v>43142454</v>
      </c>
      <c r="W198" s="10" t="s">
        <v>235</v>
      </c>
      <c r="X198" s="10" t="s">
        <v>2374</v>
      </c>
      <c r="Y198" s="10" t="s">
        <v>2375</v>
      </c>
      <c r="Z198" s="10" t="s">
        <v>159</v>
      </c>
      <c r="AA198" s="10" t="s">
        <v>2376</v>
      </c>
      <c r="AB198" s="10" t="s">
        <v>161</v>
      </c>
      <c r="AC198" s="10" t="s">
        <v>2528</v>
      </c>
      <c r="AD198" s="10">
        <v>21</v>
      </c>
      <c r="AG198" s="14" t="str">
        <f t="shared" si="1"/>
        <v>Вінницька обл., Вінниця, вулиця Костянтина Василенка, 21</v>
      </c>
      <c r="AH198" s="10" t="str">
        <f t="shared" si="2"/>
        <v xml:space="preserve">Вінницький район, </v>
      </c>
      <c r="AI198" s="10" t="str">
        <f t="shared" si="3"/>
        <v>Вінницька обл., Вінницький район, місто Вінниця, вулиця Костянтина Василенка, 21</v>
      </c>
      <c r="AJ198" s="10" t="s">
        <v>163</v>
      </c>
      <c r="AK198" s="20">
        <v>43979</v>
      </c>
      <c r="AL198" s="10">
        <v>5</v>
      </c>
      <c r="AM198" s="14" t="str">
        <f t="shared" si="4"/>
        <v>5 років</v>
      </c>
      <c r="AS198" s="10" t="s">
        <v>165</v>
      </c>
      <c r="BA198" s="10" t="s">
        <v>166</v>
      </c>
      <c r="BB198" s="16">
        <v>2076.6999999999998</v>
      </c>
      <c r="BC198" s="16">
        <v>6909.07</v>
      </c>
      <c r="BD198" s="17">
        <f t="shared" si="5"/>
        <v>3.3269465979679302</v>
      </c>
      <c r="BE198" s="16">
        <f t="shared" si="6"/>
        <v>69.090699999999998</v>
      </c>
      <c r="BF198" s="10" t="str">
        <f t="shared" si="10"/>
        <v>не потрібна</v>
      </c>
      <c r="BG198" s="10" t="s">
        <v>165</v>
      </c>
      <c r="BL198" s="10" t="s">
        <v>342</v>
      </c>
      <c r="BR198" s="10" t="s">
        <v>193</v>
      </c>
      <c r="BV198" s="10" t="s">
        <v>242</v>
      </c>
      <c r="BY198" s="10" t="s">
        <v>243</v>
      </c>
      <c r="BZ198" s="10" t="s">
        <v>169</v>
      </c>
      <c r="CA198" s="10" t="s">
        <v>2529</v>
      </c>
      <c r="CD198" s="10" t="s">
        <v>165</v>
      </c>
      <c r="CH198" s="20">
        <v>44008</v>
      </c>
      <c r="CI198" s="18" t="s">
        <v>2530</v>
      </c>
      <c r="CJ198" s="10" t="s">
        <v>169</v>
      </c>
      <c r="CM198" s="20">
        <v>44006</v>
      </c>
      <c r="CN198" s="10" t="s">
        <v>2531</v>
      </c>
      <c r="CO198" s="20">
        <v>44098</v>
      </c>
      <c r="CP198" s="10">
        <v>1029</v>
      </c>
      <c r="CQ198" s="10" t="s">
        <v>199</v>
      </c>
      <c r="CR198" s="13" t="s">
        <v>2532</v>
      </c>
      <c r="CS198" s="10" t="s">
        <v>169</v>
      </c>
      <c r="CT198" s="10">
        <v>60</v>
      </c>
      <c r="CU198" s="10" t="s">
        <v>201</v>
      </c>
      <c r="CV198" s="10" t="s">
        <v>202</v>
      </c>
      <c r="CW198" s="10" t="s">
        <v>202</v>
      </c>
      <c r="CX198" s="10" t="s">
        <v>202</v>
      </c>
      <c r="CY198" s="10" t="s">
        <v>202</v>
      </c>
      <c r="CZ198" s="10" t="s">
        <v>172</v>
      </c>
      <c r="DA198" s="10" t="s">
        <v>202</v>
      </c>
      <c r="DB198" s="10" t="s">
        <v>172</v>
      </c>
      <c r="DC198" s="10" t="s">
        <v>172</v>
      </c>
      <c r="DD198" s="10" t="s">
        <v>202</v>
      </c>
      <c r="DE198" s="10" t="s">
        <v>172</v>
      </c>
      <c r="DF198" s="10" t="s">
        <v>172</v>
      </c>
      <c r="DG198" s="10" t="s">
        <v>202</v>
      </c>
      <c r="DH198" s="10" t="s">
        <v>202</v>
      </c>
      <c r="DI198" s="10" t="s">
        <v>172</v>
      </c>
      <c r="DJ198" s="10" t="s">
        <v>224</v>
      </c>
      <c r="DL198" s="10" t="s">
        <v>2533</v>
      </c>
      <c r="DM198" s="10" t="s">
        <v>663</v>
      </c>
      <c r="DN198" s="10" t="s">
        <v>2534</v>
      </c>
      <c r="DO198" s="10" t="s">
        <v>663</v>
      </c>
      <c r="DP198" s="10" t="s">
        <v>2535</v>
      </c>
      <c r="DQ198" s="10" t="s">
        <v>663</v>
      </c>
      <c r="DR198" s="10" t="s">
        <v>2536</v>
      </c>
      <c r="DS198" s="10" t="s">
        <v>230</v>
      </c>
      <c r="DU198" s="10" t="s">
        <v>165</v>
      </c>
      <c r="EF198" s="10" t="s">
        <v>204</v>
      </c>
      <c r="EG198" s="13" t="s">
        <v>2537</v>
      </c>
      <c r="EH198" s="10" t="s">
        <v>1381</v>
      </c>
      <c r="EK198" s="10" t="s">
        <v>174</v>
      </c>
      <c r="EN198" s="10" t="s">
        <v>165</v>
      </c>
    </row>
    <row r="199" spans="1:144" ht="12.75">
      <c r="A199" s="10">
        <v>200</v>
      </c>
      <c r="B199" s="10">
        <v>5196</v>
      </c>
      <c r="D199" s="11">
        <v>44106.449197453709</v>
      </c>
      <c r="E199" s="10" t="s">
        <v>2365</v>
      </c>
      <c r="F199" s="10" t="s">
        <v>2366</v>
      </c>
      <c r="G199" s="10" t="s">
        <v>2367</v>
      </c>
      <c r="H199" s="10" t="s">
        <v>149</v>
      </c>
      <c r="I199" s="10" t="s">
        <v>150</v>
      </c>
      <c r="J199" s="10" t="s">
        <v>177</v>
      </c>
      <c r="K199" s="10" t="s">
        <v>178</v>
      </c>
      <c r="L199" s="10">
        <v>10</v>
      </c>
      <c r="M199" s="10">
        <v>4438.3</v>
      </c>
      <c r="N199" s="10">
        <v>94.8</v>
      </c>
      <c r="Q199" s="10" t="s">
        <v>2538</v>
      </c>
      <c r="R199" s="10" t="s">
        <v>2539</v>
      </c>
      <c r="S199" s="13" t="s">
        <v>2540</v>
      </c>
      <c r="T199" s="10" t="s">
        <v>182</v>
      </c>
      <c r="U199" s="10" t="s">
        <v>2541</v>
      </c>
      <c r="V199" s="18" t="s">
        <v>2542</v>
      </c>
      <c r="W199" s="10" t="s">
        <v>215</v>
      </c>
      <c r="X199" s="10" t="s">
        <v>2374</v>
      </c>
      <c r="Y199" s="10" t="s">
        <v>2375</v>
      </c>
      <c r="Z199" s="10" t="s">
        <v>159</v>
      </c>
      <c r="AA199" s="10" t="s">
        <v>2376</v>
      </c>
      <c r="AB199" s="10" t="s">
        <v>896</v>
      </c>
      <c r="AC199" s="10" t="s">
        <v>2543</v>
      </c>
      <c r="AD199" s="10">
        <v>15</v>
      </c>
      <c r="AG199" s="14" t="str">
        <f t="shared" si="1"/>
        <v>Вінницька обл., Вінниця, шосе Хмельницьке, 15</v>
      </c>
      <c r="AH199" s="10" t="str">
        <f t="shared" si="2"/>
        <v xml:space="preserve">Вінницький район, </v>
      </c>
      <c r="AI199" s="10" t="str">
        <f t="shared" si="3"/>
        <v>Вінницька обл., Вінницький район, місто Вінниця, шосе Хмельницьке, 15</v>
      </c>
      <c r="AJ199" s="10" t="s">
        <v>163</v>
      </c>
      <c r="AK199" s="20">
        <v>41473</v>
      </c>
      <c r="AL199" s="10" t="s">
        <v>164</v>
      </c>
      <c r="AM199" s="14" t="str">
        <f t="shared" si="4"/>
        <v>2 рік/років, 0 місяць/місяців, 0 день/днів</v>
      </c>
      <c r="AP199" s="10">
        <v>2</v>
      </c>
      <c r="AQ199" s="10">
        <v>0</v>
      </c>
      <c r="AR199" s="10">
        <v>0</v>
      </c>
      <c r="AS199" s="10" t="s">
        <v>165</v>
      </c>
      <c r="BA199" s="10" t="s">
        <v>166</v>
      </c>
      <c r="BB199" s="16">
        <v>1016894.78</v>
      </c>
      <c r="BC199" s="16">
        <v>963990.17</v>
      </c>
      <c r="BD199" s="17">
        <f t="shared" si="5"/>
        <v>0.94797435187935575</v>
      </c>
      <c r="BE199" s="16">
        <f t="shared" si="6"/>
        <v>9639.9017000000003</v>
      </c>
      <c r="BF199" s="10" t="str">
        <f t="shared" si="10"/>
        <v>не потрібна</v>
      </c>
      <c r="BG199" s="10" t="s">
        <v>165</v>
      </c>
      <c r="BL199" s="10" t="s">
        <v>342</v>
      </c>
      <c r="BR199" s="10" t="s">
        <v>193</v>
      </c>
      <c r="BV199" s="10" t="s">
        <v>242</v>
      </c>
      <c r="BY199" s="10" t="s">
        <v>243</v>
      </c>
      <c r="BZ199" s="10" t="s">
        <v>165</v>
      </c>
      <c r="CD199" s="10" t="s">
        <v>165</v>
      </c>
      <c r="CH199" s="20">
        <v>43892</v>
      </c>
      <c r="CI199" s="10" t="s">
        <v>2544</v>
      </c>
      <c r="CJ199" s="10" t="s">
        <v>169</v>
      </c>
      <c r="CM199" s="20">
        <v>43861</v>
      </c>
      <c r="CN199" s="10" t="s">
        <v>2545</v>
      </c>
      <c r="CO199" s="20">
        <v>44084</v>
      </c>
      <c r="CP199" s="10">
        <v>981</v>
      </c>
      <c r="CQ199" s="10" t="s">
        <v>199</v>
      </c>
      <c r="CR199" s="13" t="s">
        <v>2546</v>
      </c>
      <c r="CS199" s="10" t="s">
        <v>169</v>
      </c>
      <c r="CT199" s="10">
        <v>300</v>
      </c>
      <c r="CU199" s="10" t="s">
        <v>223</v>
      </c>
      <c r="CV199" s="10" t="s">
        <v>202</v>
      </c>
      <c r="CW199" s="10" t="s">
        <v>202</v>
      </c>
      <c r="CX199" s="10" t="s">
        <v>172</v>
      </c>
      <c r="CY199" s="10" t="s">
        <v>202</v>
      </c>
      <c r="CZ199" s="10" t="s">
        <v>172</v>
      </c>
      <c r="DA199" s="10" t="s">
        <v>202</v>
      </c>
      <c r="DB199" s="10" t="s">
        <v>172</v>
      </c>
      <c r="DC199" s="10" t="s">
        <v>172</v>
      </c>
      <c r="DD199" s="10" t="s">
        <v>202</v>
      </c>
      <c r="DE199" s="10" t="s">
        <v>172</v>
      </c>
      <c r="DF199" s="10" t="s">
        <v>172</v>
      </c>
      <c r="DG199" s="10" t="s">
        <v>202</v>
      </c>
      <c r="DH199" s="10" t="s">
        <v>172</v>
      </c>
      <c r="DI199" s="10" t="s">
        <v>202</v>
      </c>
      <c r="DJ199" s="10" t="s">
        <v>224</v>
      </c>
      <c r="DL199" s="10" t="s">
        <v>2547</v>
      </c>
      <c r="DM199" s="10" t="s">
        <v>2548</v>
      </c>
      <c r="DN199" s="10" t="s">
        <v>2549</v>
      </c>
      <c r="DO199" s="10" t="s">
        <v>663</v>
      </c>
      <c r="DP199" s="10" t="s">
        <v>663</v>
      </c>
      <c r="DQ199" s="10" t="s">
        <v>2550</v>
      </c>
      <c r="DR199" s="10" t="s">
        <v>2551</v>
      </c>
      <c r="DS199" s="10" t="s">
        <v>230</v>
      </c>
      <c r="DU199" s="10" t="s">
        <v>165</v>
      </c>
      <c r="EF199" s="10" t="s">
        <v>204</v>
      </c>
      <c r="EG199" s="13" t="s">
        <v>2552</v>
      </c>
      <c r="EH199" s="10" t="s">
        <v>255</v>
      </c>
      <c r="EK199" s="10" t="s">
        <v>174</v>
      </c>
      <c r="EN199" s="10" t="s">
        <v>165</v>
      </c>
    </row>
    <row r="200" spans="1:144" ht="12.75">
      <c r="A200" s="10">
        <v>201</v>
      </c>
      <c r="B200" s="10">
        <v>5197</v>
      </c>
      <c r="D200" s="11">
        <v>44106.554398807872</v>
      </c>
      <c r="E200" s="10" t="s">
        <v>2553</v>
      </c>
      <c r="F200" s="10" t="s">
        <v>962</v>
      </c>
      <c r="G200" s="10" t="s">
        <v>2554</v>
      </c>
      <c r="H200" s="10" t="s">
        <v>149</v>
      </c>
      <c r="I200" s="10" t="s">
        <v>150</v>
      </c>
      <c r="J200" s="10" t="s">
        <v>177</v>
      </c>
      <c r="K200" s="10" t="s">
        <v>178</v>
      </c>
      <c r="L200" s="10">
        <v>1</v>
      </c>
      <c r="M200" s="10">
        <v>75.400000000000006</v>
      </c>
      <c r="N200" s="10">
        <v>14.2</v>
      </c>
      <c r="Q200" s="10" t="s">
        <v>2555</v>
      </c>
      <c r="R200" s="10" t="s">
        <v>2556</v>
      </c>
      <c r="S200" s="13" t="s">
        <v>2557</v>
      </c>
      <c r="T200" s="10" t="s">
        <v>212</v>
      </c>
      <c r="U200" s="10" t="s">
        <v>2558</v>
      </c>
      <c r="V200" s="10">
        <v>43337207</v>
      </c>
      <c r="W200" s="10" t="s">
        <v>733</v>
      </c>
      <c r="X200" s="10" t="s">
        <v>2559</v>
      </c>
      <c r="Y200" s="10" t="s">
        <v>2560</v>
      </c>
      <c r="Z200" s="10" t="s">
        <v>416</v>
      </c>
      <c r="AA200" s="10" t="s">
        <v>2561</v>
      </c>
      <c r="AB200" s="10" t="s">
        <v>161</v>
      </c>
      <c r="AC200" s="10" t="s">
        <v>2562</v>
      </c>
      <c r="AD200" s="10">
        <v>50</v>
      </c>
      <c r="AG200" s="14" t="str">
        <f t="shared" si="1"/>
        <v>Закарпатська обл., Малий Березний, вулиця Ублянська, 50</v>
      </c>
      <c r="AH200" s="10" t="str">
        <f t="shared" si="2"/>
        <v xml:space="preserve">Великоберезнянський  район, </v>
      </c>
      <c r="AI200" s="10" t="str">
        <f t="shared" si="3"/>
        <v>Закарпатська обл., Великоберезнянський  район, село Малий Березний, вулиця Ублянська, 50</v>
      </c>
      <c r="AJ200" s="10" t="s">
        <v>219</v>
      </c>
      <c r="AK200" s="20">
        <v>39902</v>
      </c>
      <c r="AL200" s="10">
        <v>5</v>
      </c>
      <c r="AM200" s="14" t="str">
        <f t="shared" si="4"/>
        <v>5 років</v>
      </c>
      <c r="AS200" s="10" t="s">
        <v>165</v>
      </c>
      <c r="BA200" s="10" t="s">
        <v>166</v>
      </c>
      <c r="BB200" s="16">
        <v>16684.810000000001</v>
      </c>
      <c r="BC200" s="16">
        <v>0</v>
      </c>
      <c r="BD200" s="17">
        <f t="shared" si="5"/>
        <v>0</v>
      </c>
      <c r="BE200" s="16">
        <f t="shared" si="6"/>
        <v>0</v>
      </c>
      <c r="BF200" s="10" t="str">
        <f t="shared" si="10"/>
        <v>потрібна оцінка</v>
      </c>
      <c r="BG200" s="10" t="s">
        <v>165</v>
      </c>
      <c r="BL200" s="10" t="s">
        <v>342</v>
      </c>
      <c r="BR200" s="10" t="s">
        <v>193</v>
      </c>
      <c r="BV200" s="10" t="s">
        <v>242</v>
      </c>
      <c r="BY200" s="10" t="s">
        <v>243</v>
      </c>
      <c r="BZ200" s="10" t="s">
        <v>169</v>
      </c>
      <c r="CA200" s="10" t="s">
        <v>2563</v>
      </c>
      <c r="CD200" s="10" t="s">
        <v>165</v>
      </c>
      <c r="CH200" s="20">
        <v>43993</v>
      </c>
      <c r="CI200" s="10" t="s">
        <v>2564</v>
      </c>
      <c r="CJ200" s="10" t="s">
        <v>169</v>
      </c>
      <c r="CM200" s="20">
        <v>43979</v>
      </c>
      <c r="CN200" s="10" t="s">
        <v>2565</v>
      </c>
      <c r="CO200" s="20">
        <v>44083</v>
      </c>
      <c r="CP200" s="18" t="s">
        <v>2566</v>
      </c>
      <c r="CQ200" s="10" t="s">
        <v>199</v>
      </c>
      <c r="CR200" s="13" t="s">
        <v>2567</v>
      </c>
      <c r="CS200" s="10" t="s">
        <v>169</v>
      </c>
      <c r="CT200" s="10">
        <v>5</v>
      </c>
      <c r="CU200" s="10" t="s">
        <v>273</v>
      </c>
      <c r="CV200" s="10" t="s">
        <v>202</v>
      </c>
      <c r="CW200" s="10" t="s">
        <v>202</v>
      </c>
      <c r="CX200" s="10" t="s">
        <v>172</v>
      </c>
      <c r="CY200" s="10" t="s">
        <v>172</v>
      </c>
      <c r="CZ200" s="10" t="s">
        <v>172</v>
      </c>
      <c r="DA200" s="10" t="s">
        <v>172</v>
      </c>
      <c r="DB200" s="10" t="s">
        <v>172</v>
      </c>
      <c r="DC200" s="10" t="s">
        <v>172</v>
      </c>
      <c r="DD200" s="10" t="s">
        <v>172</v>
      </c>
      <c r="DE200" s="10" t="s">
        <v>172</v>
      </c>
      <c r="DF200" s="10" t="s">
        <v>172</v>
      </c>
      <c r="DG200" s="10" t="s">
        <v>172</v>
      </c>
      <c r="DH200" s="10" t="s">
        <v>172</v>
      </c>
      <c r="DI200" s="10" t="s">
        <v>172</v>
      </c>
      <c r="DJ200" s="10" t="s">
        <v>224</v>
      </c>
      <c r="DL200" s="10" t="s">
        <v>2568</v>
      </c>
      <c r="DM200" s="10" t="s">
        <v>518</v>
      </c>
      <c r="DN200" s="10" t="s">
        <v>518</v>
      </c>
      <c r="DO200" s="10" t="s">
        <v>518</v>
      </c>
      <c r="DP200" s="10" t="s">
        <v>518</v>
      </c>
      <c r="DQ200" s="10" t="s">
        <v>2569</v>
      </c>
      <c r="DR200" s="10" t="s">
        <v>518</v>
      </c>
      <c r="DS200" s="10" t="s">
        <v>230</v>
      </c>
      <c r="DU200" s="10" t="s">
        <v>165</v>
      </c>
      <c r="EF200" s="10" t="s">
        <v>204</v>
      </c>
      <c r="EG200" s="13" t="s">
        <v>2570</v>
      </c>
      <c r="EH200" s="10" t="s">
        <v>255</v>
      </c>
      <c r="EK200" s="10" t="s">
        <v>174</v>
      </c>
      <c r="EN200" s="10" t="s">
        <v>165</v>
      </c>
    </row>
    <row r="201" spans="1:144" ht="12.75">
      <c r="A201" s="10">
        <v>202</v>
      </c>
      <c r="B201" s="10">
        <v>5198</v>
      </c>
      <c r="D201" s="11">
        <v>44106.59750304398</v>
      </c>
      <c r="E201" s="10" t="s">
        <v>2365</v>
      </c>
      <c r="F201" s="10" t="s">
        <v>2366</v>
      </c>
      <c r="G201" s="10" t="s">
        <v>2367</v>
      </c>
      <c r="H201" s="10" t="s">
        <v>149</v>
      </c>
      <c r="I201" s="10" t="s">
        <v>150</v>
      </c>
      <c r="J201" s="10" t="s">
        <v>177</v>
      </c>
      <c r="K201" s="10" t="s">
        <v>178</v>
      </c>
      <c r="L201" s="10">
        <v>1</v>
      </c>
      <c r="M201" s="10">
        <v>613.5</v>
      </c>
      <c r="N201" s="10">
        <v>400.6</v>
      </c>
      <c r="Q201" s="10" t="s">
        <v>2571</v>
      </c>
      <c r="R201" s="10" t="s">
        <v>2572</v>
      </c>
      <c r="S201" s="13" t="s">
        <v>2573</v>
      </c>
      <c r="T201" s="10" t="s">
        <v>155</v>
      </c>
      <c r="U201" s="10" t="s">
        <v>2488</v>
      </c>
      <c r="V201" s="10">
        <v>35123573</v>
      </c>
      <c r="W201" s="10" t="s">
        <v>670</v>
      </c>
      <c r="X201" s="10" t="s">
        <v>2374</v>
      </c>
      <c r="Y201" s="10" t="s">
        <v>2375</v>
      </c>
      <c r="Z201" s="10" t="s">
        <v>159</v>
      </c>
      <c r="AA201" s="10" t="s">
        <v>2376</v>
      </c>
      <c r="AB201" s="10" t="s">
        <v>161</v>
      </c>
      <c r="AC201" s="10" t="s">
        <v>2574</v>
      </c>
      <c r="AD201" s="10" t="s">
        <v>2575</v>
      </c>
      <c r="AG201" s="14" t="str">
        <f t="shared" si="1"/>
        <v>Вінницька обл., Вінниця, вулиця Довженка/Острозького, 26/37</v>
      </c>
      <c r="AH201" s="10" t="str">
        <f t="shared" si="2"/>
        <v xml:space="preserve">Вінницький район, </v>
      </c>
      <c r="AI201" s="10" t="str">
        <f t="shared" si="3"/>
        <v>Вінницька обл., Вінницький район, місто Вінниця, вулиця Довженка/Острозького, 26/37</v>
      </c>
      <c r="AJ201" s="10" t="s">
        <v>163</v>
      </c>
      <c r="AK201" s="20">
        <v>41491</v>
      </c>
      <c r="AL201" s="10" t="s">
        <v>164</v>
      </c>
      <c r="AM201" s="14" t="str">
        <f t="shared" si="4"/>
        <v>2 рік/років, 0 місяць/місяців, 364 день/днів</v>
      </c>
      <c r="AP201" s="10">
        <v>2</v>
      </c>
      <c r="AQ201" s="10">
        <v>0</v>
      </c>
      <c r="AR201" s="10">
        <v>364</v>
      </c>
      <c r="AS201" s="10" t="s">
        <v>165</v>
      </c>
      <c r="BA201" s="10" t="s">
        <v>166</v>
      </c>
      <c r="BB201" s="16">
        <v>125311.99</v>
      </c>
      <c r="BC201" s="16">
        <v>58002.7</v>
      </c>
      <c r="BD201" s="17">
        <f t="shared" si="5"/>
        <v>0.46286632268787681</v>
      </c>
      <c r="BE201" s="16">
        <f t="shared" si="6"/>
        <v>580.02699999999993</v>
      </c>
      <c r="BF201" s="10" t="str">
        <f t="shared" si="10"/>
        <v>не потрібна</v>
      </c>
      <c r="BG201" s="10" t="s">
        <v>165</v>
      </c>
      <c r="BL201" s="10" t="s">
        <v>342</v>
      </c>
      <c r="BR201" s="10" t="s">
        <v>167</v>
      </c>
      <c r="CD201" s="10" t="s">
        <v>165</v>
      </c>
      <c r="CH201" s="20">
        <v>43880</v>
      </c>
      <c r="CI201" s="10" t="s">
        <v>2576</v>
      </c>
      <c r="CJ201" s="10" t="s">
        <v>169</v>
      </c>
      <c r="CM201" s="20">
        <v>43820</v>
      </c>
      <c r="CN201" s="10" t="s">
        <v>2577</v>
      </c>
      <c r="CO201" s="20">
        <v>44062</v>
      </c>
      <c r="CP201" s="10">
        <v>895</v>
      </c>
      <c r="CQ201" s="10" t="s">
        <v>199</v>
      </c>
      <c r="CR201" s="13" t="s">
        <v>2578</v>
      </c>
      <c r="CS201" s="10" t="s">
        <v>169</v>
      </c>
      <c r="CT201" s="10">
        <v>16</v>
      </c>
      <c r="CU201" s="10" t="s">
        <v>273</v>
      </c>
      <c r="CV201" s="10" t="s">
        <v>202</v>
      </c>
      <c r="CW201" s="10" t="s">
        <v>202</v>
      </c>
      <c r="CX201" s="10" t="s">
        <v>172</v>
      </c>
      <c r="CY201" s="10" t="s">
        <v>172</v>
      </c>
      <c r="CZ201" s="10" t="s">
        <v>172</v>
      </c>
      <c r="DA201" s="10" t="s">
        <v>172</v>
      </c>
      <c r="DB201" s="10" t="s">
        <v>172</v>
      </c>
      <c r="DC201" s="10" t="s">
        <v>172</v>
      </c>
      <c r="DD201" s="10" t="s">
        <v>172</v>
      </c>
      <c r="DE201" s="10" t="s">
        <v>172</v>
      </c>
      <c r="DF201" s="10" t="s">
        <v>172</v>
      </c>
      <c r="DG201" s="10" t="s">
        <v>172</v>
      </c>
      <c r="DH201" s="10" t="s">
        <v>202</v>
      </c>
      <c r="DI201" s="10" t="s">
        <v>172</v>
      </c>
      <c r="DJ201" s="10" t="s">
        <v>224</v>
      </c>
      <c r="DL201" s="10" t="s">
        <v>2579</v>
      </c>
      <c r="DM201" s="10" t="s">
        <v>663</v>
      </c>
      <c r="DN201" s="10" t="s">
        <v>663</v>
      </c>
      <c r="DO201" s="10" t="s">
        <v>663</v>
      </c>
      <c r="DP201" s="10" t="s">
        <v>663</v>
      </c>
      <c r="DQ201" s="10" t="s">
        <v>663</v>
      </c>
      <c r="DR201" s="10" t="s">
        <v>663</v>
      </c>
      <c r="DS201" s="10" t="s">
        <v>230</v>
      </c>
      <c r="DU201" s="10" t="s">
        <v>165</v>
      </c>
      <c r="EF201" s="10" t="s">
        <v>165</v>
      </c>
      <c r="EH201" s="10" t="s">
        <v>1381</v>
      </c>
      <c r="EK201" s="10" t="s">
        <v>174</v>
      </c>
      <c r="EN201" s="10" t="s">
        <v>165</v>
      </c>
    </row>
    <row r="202" spans="1:144" ht="12.75">
      <c r="A202" s="10">
        <v>203</v>
      </c>
      <c r="B202" s="10">
        <v>5199</v>
      </c>
      <c r="D202" s="11">
        <v>44106.614308715274</v>
      </c>
      <c r="E202" s="10" t="s">
        <v>2365</v>
      </c>
      <c r="F202" s="10" t="s">
        <v>2366</v>
      </c>
      <c r="G202" s="10" t="s">
        <v>2367</v>
      </c>
      <c r="H202" s="10" t="s">
        <v>149</v>
      </c>
      <c r="I202" s="10" t="s">
        <v>150</v>
      </c>
      <c r="J202" s="10" t="s">
        <v>151</v>
      </c>
      <c r="N202" s="10">
        <v>33.1</v>
      </c>
      <c r="Q202" s="10" t="s">
        <v>986</v>
      </c>
      <c r="R202" s="10" t="s">
        <v>2580</v>
      </c>
      <c r="S202" s="13" t="s">
        <v>2581</v>
      </c>
      <c r="T202" s="10" t="s">
        <v>182</v>
      </c>
      <c r="U202" s="10" t="s">
        <v>2488</v>
      </c>
      <c r="V202" s="10">
        <v>35123573</v>
      </c>
      <c r="W202" s="10" t="s">
        <v>670</v>
      </c>
      <c r="X202" s="10" t="s">
        <v>2374</v>
      </c>
      <c r="Y202" s="10" t="s">
        <v>2375</v>
      </c>
      <c r="Z202" s="10" t="s">
        <v>159</v>
      </c>
      <c r="AA202" s="10" t="s">
        <v>2376</v>
      </c>
      <c r="AB202" s="10" t="s">
        <v>161</v>
      </c>
      <c r="AC202" s="10" t="s">
        <v>2582</v>
      </c>
      <c r="AD202" s="10" t="s">
        <v>2575</v>
      </c>
      <c r="AG202" s="14" t="str">
        <f t="shared" si="1"/>
        <v>Вінницька обл., Вінниця, вулиця Олександра Довженка/Острозького, 26/37</v>
      </c>
      <c r="AH202" s="10" t="str">
        <f t="shared" si="2"/>
        <v xml:space="preserve">Вінницький район, </v>
      </c>
      <c r="AI202" s="10" t="str">
        <f t="shared" si="3"/>
        <v>Вінницька обл., Вінницький район, місто Вінниця, вулиця Олександра Довженка/Острозького, 26/37</v>
      </c>
      <c r="AJ202" s="10" t="s">
        <v>270</v>
      </c>
      <c r="AL202" s="10" t="s">
        <v>164</v>
      </c>
      <c r="AM202" s="14" t="str">
        <f t="shared" si="4"/>
        <v>2 рік/років, 0 місяць/місяців, 364 день/днів</v>
      </c>
      <c r="AP202" s="10">
        <v>2</v>
      </c>
      <c r="AQ202" s="10">
        <v>0</v>
      </c>
      <c r="AR202" s="10">
        <v>364</v>
      </c>
      <c r="AS202" s="10" t="s">
        <v>165</v>
      </c>
      <c r="BA202" s="10" t="s">
        <v>166</v>
      </c>
      <c r="BB202" s="16">
        <v>10354.030000000001</v>
      </c>
      <c r="BC202" s="16">
        <v>4770.1099999999997</v>
      </c>
      <c r="BD202" s="17">
        <f t="shared" si="5"/>
        <v>0.46070080925011803</v>
      </c>
      <c r="BE202" s="16">
        <f t="shared" si="6"/>
        <v>47.701099999999997</v>
      </c>
      <c r="BF202" s="10" t="str">
        <f t="shared" si="10"/>
        <v>не потрібна</v>
      </c>
      <c r="BG202" s="10" t="s">
        <v>165</v>
      </c>
      <c r="BL202" s="10" t="s">
        <v>342</v>
      </c>
      <c r="BR202" s="10" t="s">
        <v>167</v>
      </c>
      <c r="CD202" s="10" t="s">
        <v>165</v>
      </c>
      <c r="CH202" s="20">
        <v>43880</v>
      </c>
      <c r="CI202" s="10" t="s">
        <v>2576</v>
      </c>
      <c r="CJ202" s="10" t="s">
        <v>169</v>
      </c>
      <c r="CM202" s="20">
        <v>43820</v>
      </c>
      <c r="CN202" s="10" t="s">
        <v>2577</v>
      </c>
      <c r="CO202" s="20">
        <v>44062</v>
      </c>
      <c r="CP202" s="10">
        <v>895</v>
      </c>
      <c r="CQ202" s="10" t="s">
        <v>199</v>
      </c>
      <c r="CR202" s="13" t="s">
        <v>2583</v>
      </c>
      <c r="CS202" s="10" t="s">
        <v>169</v>
      </c>
      <c r="CT202" s="10">
        <v>6</v>
      </c>
      <c r="CU202" s="10" t="s">
        <v>273</v>
      </c>
      <c r="CV202" s="10" t="s">
        <v>172</v>
      </c>
      <c r="CW202" s="10" t="s">
        <v>172</v>
      </c>
      <c r="CX202" s="10" t="s">
        <v>172</v>
      </c>
      <c r="CY202" s="10" t="s">
        <v>172</v>
      </c>
      <c r="CZ202" s="10" t="s">
        <v>172</v>
      </c>
      <c r="DA202" s="10" t="s">
        <v>172</v>
      </c>
      <c r="DB202" s="10" t="s">
        <v>172</v>
      </c>
      <c r="DC202" s="10" t="s">
        <v>172</v>
      </c>
      <c r="DD202" s="10" t="s">
        <v>172</v>
      </c>
      <c r="DE202" s="10" t="s">
        <v>172</v>
      </c>
      <c r="DF202" s="10" t="s">
        <v>172</v>
      </c>
      <c r="DG202" s="10" t="s">
        <v>172</v>
      </c>
      <c r="DH202" s="10" t="s">
        <v>202</v>
      </c>
      <c r="DI202" s="10" t="s">
        <v>172</v>
      </c>
      <c r="DJ202" s="10" t="s">
        <v>224</v>
      </c>
      <c r="DL202" s="10" t="s">
        <v>2579</v>
      </c>
      <c r="DM202" s="10" t="s">
        <v>663</v>
      </c>
      <c r="DN202" s="10" t="s">
        <v>663</v>
      </c>
      <c r="DO202" s="10" t="s">
        <v>663</v>
      </c>
      <c r="DP202" s="10" t="s">
        <v>663</v>
      </c>
      <c r="DQ202" s="10" t="s">
        <v>663</v>
      </c>
      <c r="DR202" s="10" t="s">
        <v>663</v>
      </c>
      <c r="DS202" s="10" t="s">
        <v>230</v>
      </c>
      <c r="DU202" s="10" t="s">
        <v>165</v>
      </c>
      <c r="EF202" s="10" t="s">
        <v>165</v>
      </c>
      <c r="EH202" s="10" t="s">
        <v>1381</v>
      </c>
      <c r="EK202" s="10" t="s">
        <v>174</v>
      </c>
      <c r="EN202" s="10" t="s">
        <v>165</v>
      </c>
    </row>
    <row r="203" spans="1:144" ht="12.75">
      <c r="A203" s="10">
        <v>204</v>
      </c>
      <c r="B203" s="10">
        <v>5200</v>
      </c>
      <c r="D203" s="11">
        <v>44106.661335381941</v>
      </c>
      <c r="E203" s="10" t="s">
        <v>2365</v>
      </c>
      <c r="F203" s="10" t="s">
        <v>2366</v>
      </c>
      <c r="G203" s="10" t="s">
        <v>2367</v>
      </c>
      <c r="H203" s="10" t="s">
        <v>149</v>
      </c>
      <c r="I203" s="10" t="s">
        <v>150</v>
      </c>
      <c r="J203" s="10" t="s">
        <v>177</v>
      </c>
      <c r="K203" s="10" t="s">
        <v>178</v>
      </c>
      <c r="L203" s="10">
        <v>1</v>
      </c>
      <c r="M203" s="10">
        <v>3873.3</v>
      </c>
      <c r="N203" s="10">
        <v>12</v>
      </c>
      <c r="Q203" s="10" t="s">
        <v>2584</v>
      </c>
      <c r="R203" s="10" t="s">
        <v>2585</v>
      </c>
      <c r="S203" s="13" t="s">
        <v>2586</v>
      </c>
      <c r="T203" s="10" t="s">
        <v>182</v>
      </c>
      <c r="U203" s="10" t="s">
        <v>2587</v>
      </c>
      <c r="V203" s="18" t="s">
        <v>2588</v>
      </c>
      <c r="W203" s="10" t="s">
        <v>311</v>
      </c>
      <c r="X203" s="10" t="s">
        <v>2374</v>
      </c>
      <c r="Z203" s="10" t="s">
        <v>159</v>
      </c>
      <c r="AA203" s="10" t="s">
        <v>2376</v>
      </c>
      <c r="AB203" s="10" t="s">
        <v>161</v>
      </c>
      <c r="AC203" s="10" t="s">
        <v>2589</v>
      </c>
      <c r="AD203" s="10" t="s">
        <v>2590</v>
      </c>
      <c r="AG203" s="14" t="str">
        <f t="shared" si="1"/>
        <v>Вінницька обл., Вінниця, вулиця Келецька, 102 а</v>
      </c>
      <c r="AH203" s="10" t="str">
        <f t="shared" si="2"/>
        <v/>
      </c>
      <c r="AI203" s="10" t="str">
        <f t="shared" si="3"/>
        <v>Вінницька обл., місто Вінниця, вулиця Келецька, 102 а</v>
      </c>
      <c r="AJ203" s="10" t="s">
        <v>163</v>
      </c>
      <c r="AK203" s="20">
        <v>42913</v>
      </c>
      <c r="AL203" s="10" t="s">
        <v>164</v>
      </c>
      <c r="AM203" s="14" t="str">
        <f t="shared" si="4"/>
        <v>3 рік/років, 0 місяць/місяців, 0 день/днів</v>
      </c>
      <c r="AP203" s="10">
        <v>3</v>
      </c>
      <c r="AQ203" s="10">
        <v>0</v>
      </c>
      <c r="AR203" s="10">
        <v>0</v>
      </c>
      <c r="AS203" s="10" t="s">
        <v>165</v>
      </c>
      <c r="BA203" s="10" t="s">
        <v>166</v>
      </c>
      <c r="BB203" s="16">
        <v>20617.77</v>
      </c>
      <c r="BC203" s="16">
        <v>3424.75</v>
      </c>
      <c r="BD203" s="17">
        <f t="shared" si="5"/>
        <v>0.16610671280162695</v>
      </c>
      <c r="BE203" s="16">
        <f t="shared" si="6"/>
        <v>34.247500000000002</v>
      </c>
      <c r="BF203" s="10" t="str">
        <f t="shared" si="10"/>
        <v>не потрібна</v>
      </c>
      <c r="BG203" s="10" t="s">
        <v>165</v>
      </c>
      <c r="BL203" s="10" t="s">
        <v>342</v>
      </c>
      <c r="BR203" s="10" t="s">
        <v>193</v>
      </c>
      <c r="BV203" s="10" t="s">
        <v>242</v>
      </c>
      <c r="BW203" s="10" t="s">
        <v>188</v>
      </c>
      <c r="BY203" s="10" t="s">
        <v>317</v>
      </c>
      <c r="BZ203" s="10" t="s">
        <v>169</v>
      </c>
      <c r="CA203" s="10" t="s">
        <v>2591</v>
      </c>
      <c r="CD203" s="10" t="s">
        <v>165</v>
      </c>
      <c r="CH203" s="20">
        <v>43880</v>
      </c>
      <c r="CI203" s="10" t="s">
        <v>2592</v>
      </c>
      <c r="CJ203" s="10" t="s">
        <v>169</v>
      </c>
      <c r="CM203" s="20">
        <v>43798</v>
      </c>
      <c r="CN203" s="10" t="s">
        <v>2593</v>
      </c>
      <c r="CO203" s="20">
        <v>44062</v>
      </c>
      <c r="CP203" s="10">
        <v>884</v>
      </c>
      <c r="CQ203" s="10" t="s">
        <v>199</v>
      </c>
      <c r="CR203" s="13" t="s">
        <v>2594</v>
      </c>
      <c r="CS203" s="10" t="s">
        <v>169</v>
      </c>
      <c r="CT203" s="10">
        <v>10</v>
      </c>
      <c r="CU203" s="10" t="s">
        <v>273</v>
      </c>
      <c r="CV203" s="10" t="s">
        <v>202</v>
      </c>
      <c r="CW203" s="10" t="s">
        <v>202</v>
      </c>
      <c r="CX203" s="10" t="s">
        <v>172</v>
      </c>
      <c r="CY203" s="10" t="s">
        <v>202</v>
      </c>
      <c r="CZ203" s="10" t="s">
        <v>172</v>
      </c>
      <c r="DA203" s="10" t="s">
        <v>202</v>
      </c>
      <c r="DB203" s="10" t="s">
        <v>172</v>
      </c>
      <c r="DC203" s="10" t="s">
        <v>172</v>
      </c>
      <c r="DD203" s="10" t="s">
        <v>172</v>
      </c>
      <c r="DE203" s="10" t="s">
        <v>172</v>
      </c>
      <c r="DF203" s="10" t="s">
        <v>172</v>
      </c>
      <c r="DG203" s="10" t="s">
        <v>172</v>
      </c>
      <c r="DH203" s="10" t="s">
        <v>172</v>
      </c>
      <c r="DI203" s="10" t="s">
        <v>172</v>
      </c>
      <c r="DJ203" s="10" t="s">
        <v>224</v>
      </c>
      <c r="DL203" s="10" t="s">
        <v>2595</v>
      </c>
      <c r="DM203" s="10" t="s">
        <v>2596</v>
      </c>
      <c r="DN203" s="10" t="s">
        <v>2597</v>
      </c>
      <c r="DO203" s="10" t="s">
        <v>518</v>
      </c>
      <c r="DP203" s="10" t="s">
        <v>518</v>
      </c>
      <c r="DQ203" s="10" t="s">
        <v>2598</v>
      </c>
      <c r="DR203" s="10" t="s">
        <v>2598</v>
      </c>
      <c r="DS203" s="10" t="s">
        <v>230</v>
      </c>
      <c r="DU203" s="10" t="s">
        <v>165</v>
      </c>
      <c r="EF203" s="10" t="s">
        <v>254</v>
      </c>
      <c r="EK203" s="10" t="s">
        <v>174</v>
      </c>
      <c r="EN203" s="10" t="s">
        <v>165</v>
      </c>
    </row>
    <row r="204" spans="1:144" ht="12.75">
      <c r="A204" s="10">
        <v>205</v>
      </c>
      <c r="B204" s="10">
        <v>5201</v>
      </c>
      <c r="D204" s="11">
        <v>44108.431683530092</v>
      </c>
      <c r="E204" s="10" t="s">
        <v>2365</v>
      </c>
      <c r="F204" s="10" t="s">
        <v>2366</v>
      </c>
      <c r="G204" s="10" t="s">
        <v>2367</v>
      </c>
      <c r="H204" s="10" t="s">
        <v>149</v>
      </c>
      <c r="I204" s="10" t="s">
        <v>150</v>
      </c>
      <c r="J204" s="10" t="s">
        <v>177</v>
      </c>
      <c r="K204" s="10" t="s">
        <v>178</v>
      </c>
      <c r="L204" s="18" t="s">
        <v>2599</v>
      </c>
      <c r="M204" s="10">
        <v>3033</v>
      </c>
      <c r="N204" s="10">
        <v>311.8</v>
      </c>
      <c r="Q204" s="10" t="s">
        <v>2600</v>
      </c>
      <c r="R204" s="10" t="s">
        <v>2601</v>
      </c>
      <c r="S204" s="13" t="s">
        <v>2602</v>
      </c>
      <c r="T204" s="10" t="s">
        <v>182</v>
      </c>
      <c r="U204" s="10" t="s">
        <v>2587</v>
      </c>
      <c r="V204" s="18" t="s">
        <v>2588</v>
      </c>
      <c r="W204" s="10" t="s">
        <v>311</v>
      </c>
      <c r="X204" s="10" t="s">
        <v>2374</v>
      </c>
      <c r="Y204" s="10" t="s">
        <v>2375</v>
      </c>
      <c r="Z204" s="10" t="s">
        <v>159</v>
      </c>
      <c r="AA204" s="10" t="s">
        <v>2376</v>
      </c>
      <c r="AB204" s="10" t="s">
        <v>161</v>
      </c>
      <c r="AC204" s="10" t="s">
        <v>2603</v>
      </c>
      <c r="AD204" s="10" t="s">
        <v>2604</v>
      </c>
      <c r="AG204" s="14" t="str">
        <f t="shared" si="1"/>
        <v>Вінницька обл., Вінниця, вулиця Воїнів-Інтернаціоналістів, 5а</v>
      </c>
      <c r="AH204" s="10" t="str">
        <f t="shared" si="2"/>
        <v xml:space="preserve">Вінницький район, </v>
      </c>
      <c r="AI204" s="10" t="str">
        <f t="shared" si="3"/>
        <v>Вінницька обл., Вінницький район, місто Вінниця, вулиця Воїнів-Інтернаціоналістів, 5а</v>
      </c>
      <c r="AJ204" s="10" t="s">
        <v>163</v>
      </c>
      <c r="AK204" s="20">
        <v>42913</v>
      </c>
      <c r="AL204" s="10" t="s">
        <v>164</v>
      </c>
      <c r="AM204" s="14" t="str">
        <f t="shared" si="4"/>
        <v>3 рік/років, 0 місяць/місяців, 0 день/днів</v>
      </c>
      <c r="AP204" s="10">
        <v>3</v>
      </c>
      <c r="AQ204" s="10">
        <v>0</v>
      </c>
      <c r="AR204" s="10">
        <v>0</v>
      </c>
      <c r="AS204" s="10" t="s">
        <v>165</v>
      </c>
      <c r="BA204" s="10" t="s">
        <v>166</v>
      </c>
      <c r="BB204" s="16">
        <v>161098.10999999999</v>
      </c>
      <c r="BC204" s="16">
        <v>12888.56</v>
      </c>
      <c r="BD204" s="17">
        <f t="shared" si="5"/>
        <v>8.0004414701078747E-2</v>
      </c>
      <c r="BE204" s="16">
        <f t="shared" si="6"/>
        <v>0</v>
      </c>
      <c r="BF204" s="10" t="str">
        <f t="shared" si="10"/>
        <v>потрібна оцінка</v>
      </c>
      <c r="BG204" s="10" t="s">
        <v>165</v>
      </c>
      <c r="BL204" s="10" t="s">
        <v>342</v>
      </c>
      <c r="BR204" s="10" t="s">
        <v>193</v>
      </c>
      <c r="BV204" s="10" t="s">
        <v>242</v>
      </c>
      <c r="BW204" s="10" t="s">
        <v>188</v>
      </c>
      <c r="BY204" s="10" t="s">
        <v>317</v>
      </c>
      <c r="BZ204" s="10" t="s">
        <v>169</v>
      </c>
      <c r="CA204" s="10" t="s">
        <v>379</v>
      </c>
      <c r="CD204" s="10" t="s">
        <v>165</v>
      </c>
      <c r="CH204" s="20">
        <v>43992</v>
      </c>
      <c r="CI204" s="10" t="s">
        <v>2605</v>
      </c>
      <c r="CJ204" s="10" t="s">
        <v>169</v>
      </c>
      <c r="CM204" s="20">
        <v>43886</v>
      </c>
      <c r="CN204" s="10" t="s">
        <v>2606</v>
      </c>
      <c r="CO204" s="20">
        <v>44092</v>
      </c>
      <c r="CP204" s="10">
        <v>1005</v>
      </c>
      <c r="CQ204" s="10" t="s">
        <v>199</v>
      </c>
      <c r="CR204" s="13" t="s">
        <v>2607</v>
      </c>
      <c r="CS204" s="10" t="s">
        <v>169</v>
      </c>
      <c r="CT204" s="10">
        <v>3</v>
      </c>
      <c r="CU204" s="10" t="s">
        <v>273</v>
      </c>
      <c r="CV204" s="10" t="s">
        <v>202</v>
      </c>
      <c r="CW204" s="10" t="s">
        <v>202</v>
      </c>
      <c r="CX204" s="10" t="s">
        <v>172</v>
      </c>
      <c r="CY204" s="10" t="s">
        <v>202</v>
      </c>
      <c r="CZ204" s="10" t="s">
        <v>172</v>
      </c>
      <c r="DA204" s="10" t="s">
        <v>172</v>
      </c>
      <c r="DB204" s="10" t="s">
        <v>202</v>
      </c>
      <c r="DC204" s="10" t="s">
        <v>172</v>
      </c>
      <c r="DD204" s="10" t="s">
        <v>172</v>
      </c>
      <c r="DE204" s="10" t="s">
        <v>172</v>
      </c>
      <c r="DF204" s="10" t="s">
        <v>172</v>
      </c>
      <c r="DG204" s="10" t="s">
        <v>172</v>
      </c>
      <c r="DH204" s="10" t="s">
        <v>172</v>
      </c>
      <c r="DI204" s="10" t="s">
        <v>172</v>
      </c>
      <c r="DJ204" s="10" t="s">
        <v>224</v>
      </c>
      <c r="DL204" s="10" t="s">
        <v>2608</v>
      </c>
      <c r="DM204" s="10" t="s">
        <v>2609</v>
      </c>
      <c r="DN204" s="10" t="s">
        <v>2610</v>
      </c>
      <c r="DO204" s="10" t="s">
        <v>2609</v>
      </c>
      <c r="DP204" s="10" t="s">
        <v>2611</v>
      </c>
      <c r="DQ204" s="10" t="s">
        <v>2612</v>
      </c>
      <c r="DR204" s="10" t="s">
        <v>2612</v>
      </c>
      <c r="DS204" s="10" t="s">
        <v>230</v>
      </c>
      <c r="DU204" s="10" t="s">
        <v>165</v>
      </c>
      <c r="EF204" s="10" t="s">
        <v>254</v>
      </c>
      <c r="EK204" s="10" t="s">
        <v>174</v>
      </c>
      <c r="EN204" s="10" t="s">
        <v>165</v>
      </c>
    </row>
    <row r="205" spans="1:144" ht="12.75">
      <c r="A205" s="10">
        <v>206</v>
      </c>
      <c r="B205" s="10">
        <v>5202</v>
      </c>
      <c r="D205" s="11">
        <v>44108.482268368054</v>
      </c>
      <c r="E205" s="10" t="s">
        <v>2365</v>
      </c>
      <c r="F205" s="10" t="s">
        <v>2366</v>
      </c>
      <c r="G205" s="10" t="s">
        <v>2367</v>
      </c>
      <c r="H205" s="10" t="s">
        <v>149</v>
      </c>
      <c r="I205" s="10" t="s">
        <v>150</v>
      </c>
      <c r="J205" s="10" t="s">
        <v>177</v>
      </c>
      <c r="K205" s="10" t="s">
        <v>178</v>
      </c>
      <c r="L205" s="10">
        <v>1</v>
      </c>
      <c r="M205" s="10">
        <v>4839.6000000000004</v>
      </c>
      <c r="N205" s="10">
        <v>4</v>
      </c>
      <c r="Q205" s="10" t="s">
        <v>2613</v>
      </c>
      <c r="R205" s="10" t="s">
        <v>2614</v>
      </c>
      <c r="S205" s="13" t="s">
        <v>2615</v>
      </c>
      <c r="T205" s="10" t="s">
        <v>182</v>
      </c>
      <c r="U205" s="10" t="s">
        <v>2587</v>
      </c>
      <c r="V205" s="18" t="s">
        <v>2588</v>
      </c>
      <c r="W205" s="10" t="s">
        <v>311</v>
      </c>
      <c r="X205" s="10" t="s">
        <v>2374</v>
      </c>
      <c r="Z205" s="10" t="s">
        <v>159</v>
      </c>
      <c r="AA205" s="10" t="s">
        <v>2376</v>
      </c>
      <c r="AB205" s="10" t="s">
        <v>161</v>
      </c>
      <c r="AC205" s="10" t="s">
        <v>2616</v>
      </c>
      <c r="AD205" s="10">
        <v>3</v>
      </c>
      <c r="AG205" s="14" t="str">
        <f t="shared" si="1"/>
        <v>Вінницька обл., Вінниця, вулиця Воїнів Інтернаціоналістів, 3</v>
      </c>
      <c r="AH205" s="10" t="str">
        <f t="shared" si="2"/>
        <v/>
      </c>
      <c r="AI205" s="10" t="str">
        <f t="shared" si="3"/>
        <v>Вінницька обл., місто Вінниця, вулиця Воїнів Інтернаціоналістів, 3</v>
      </c>
      <c r="AJ205" s="10" t="s">
        <v>163</v>
      </c>
      <c r="AK205" s="20">
        <v>42913</v>
      </c>
      <c r="AL205" s="10" t="s">
        <v>164</v>
      </c>
      <c r="AM205" s="14" t="str">
        <f t="shared" si="4"/>
        <v>3 рік/років, 0 місяць/місяців, 0 день/днів</v>
      </c>
      <c r="AP205" s="10">
        <v>3</v>
      </c>
      <c r="AQ205" s="10">
        <v>0</v>
      </c>
      <c r="AR205" s="10">
        <v>0</v>
      </c>
      <c r="AS205" s="10" t="s">
        <v>165</v>
      </c>
      <c r="BA205" s="10" t="s">
        <v>166</v>
      </c>
      <c r="BB205" s="16">
        <v>12292.61</v>
      </c>
      <c r="BC205" s="16">
        <v>6159.54</v>
      </c>
      <c r="BD205" s="17">
        <f t="shared" si="5"/>
        <v>0.50107666313337851</v>
      </c>
      <c r="BE205" s="16">
        <f t="shared" si="6"/>
        <v>61.595399999999998</v>
      </c>
      <c r="BF205" s="10" t="str">
        <f t="shared" si="10"/>
        <v>не потрібна</v>
      </c>
      <c r="BG205" s="10" t="s">
        <v>165</v>
      </c>
      <c r="BL205" s="10" t="s">
        <v>342</v>
      </c>
      <c r="BR205" s="10" t="s">
        <v>193</v>
      </c>
      <c r="BV205" s="10" t="s">
        <v>242</v>
      </c>
      <c r="BW205" s="10" t="s">
        <v>188</v>
      </c>
      <c r="BY205" s="10" t="s">
        <v>317</v>
      </c>
      <c r="BZ205" s="10" t="s">
        <v>169</v>
      </c>
      <c r="CA205" s="10" t="s">
        <v>2617</v>
      </c>
      <c r="CD205" s="10" t="s">
        <v>165</v>
      </c>
      <c r="CH205" s="20">
        <v>43875</v>
      </c>
      <c r="CI205" s="18" t="s">
        <v>2618</v>
      </c>
      <c r="CJ205" s="10" t="s">
        <v>169</v>
      </c>
      <c r="CM205" s="20">
        <v>43811</v>
      </c>
      <c r="CN205" s="10" t="s">
        <v>2619</v>
      </c>
      <c r="CO205" s="20">
        <v>44062</v>
      </c>
      <c r="CP205" s="10">
        <v>886</v>
      </c>
      <c r="CQ205" s="10" t="s">
        <v>199</v>
      </c>
      <c r="CR205" s="13" t="s">
        <v>2620</v>
      </c>
      <c r="CS205" s="10" t="s">
        <v>169</v>
      </c>
      <c r="CT205" s="10">
        <v>3</v>
      </c>
      <c r="CU205" s="10" t="s">
        <v>273</v>
      </c>
      <c r="CV205" s="10" t="s">
        <v>202</v>
      </c>
      <c r="CW205" s="10" t="s">
        <v>202</v>
      </c>
      <c r="CX205" s="10" t="s">
        <v>172</v>
      </c>
      <c r="CY205" s="10" t="s">
        <v>202</v>
      </c>
      <c r="CZ205" s="10" t="s">
        <v>172</v>
      </c>
      <c r="DA205" s="10" t="s">
        <v>202</v>
      </c>
      <c r="DB205" s="10" t="s">
        <v>172</v>
      </c>
      <c r="DC205" s="10" t="s">
        <v>172</v>
      </c>
      <c r="DD205" s="10" t="s">
        <v>172</v>
      </c>
      <c r="DE205" s="10" t="s">
        <v>172</v>
      </c>
      <c r="DF205" s="10" t="s">
        <v>172</v>
      </c>
      <c r="DG205" s="10" t="s">
        <v>172</v>
      </c>
      <c r="DH205" s="10" t="s">
        <v>172</v>
      </c>
      <c r="DI205" s="10" t="s">
        <v>172</v>
      </c>
      <c r="DJ205" s="10" t="s">
        <v>224</v>
      </c>
      <c r="DL205" s="10" t="s">
        <v>2595</v>
      </c>
      <c r="DM205" s="10" t="s">
        <v>2596</v>
      </c>
      <c r="DN205" s="10" t="s">
        <v>2597</v>
      </c>
      <c r="DO205" s="10" t="s">
        <v>518</v>
      </c>
      <c r="DP205" s="10" t="s">
        <v>518</v>
      </c>
      <c r="DQ205" s="10" t="s">
        <v>2598</v>
      </c>
      <c r="DR205" s="10" t="s">
        <v>2598</v>
      </c>
      <c r="DS205" s="10" t="s">
        <v>230</v>
      </c>
      <c r="DU205" s="10" t="s">
        <v>165</v>
      </c>
      <c r="EF205" s="10" t="s">
        <v>254</v>
      </c>
      <c r="EK205" s="10" t="s">
        <v>174</v>
      </c>
      <c r="EN205" s="10" t="s">
        <v>165</v>
      </c>
    </row>
    <row r="206" spans="1:144" ht="12.75">
      <c r="A206" s="10">
        <v>207</v>
      </c>
      <c r="B206" s="10">
        <v>5203</v>
      </c>
      <c r="D206" s="11">
        <v>44108.451127997687</v>
      </c>
      <c r="E206" s="10" t="s">
        <v>2365</v>
      </c>
      <c r="F206" s="10" t="s">
        <v>2366</v>
      </c>
      <c r="G206" s="10" t="s">
        <v>2367</v>
      </c>
      <c r="H206" s="10" t="s">
        <v>149</v>
      </c>
      <c r="I206" s="10" t="s">
        <v>150</v>
      </c>
      <c r="J206" s="10" t="s">
        <v>177</v>
      </c>
      <c r="K206" s="10" t="s">
        <v>178</v>
      </c>
      <c r="L206" s="10">
        <v>1</v>
      </c>
      <c r="M206" s="10">
        <v>10638.4</v>
      </c>
      <c r="N206" s="10">
        <v>6</v>
      </c>
      <c r="Q206" s="10" t="s">
        <v>2621</v>
      </c>
      <c r="R206" s="10" t="s">
        <v>2622</v>
      </c>
      <c r="S206" s="13" t="s">
        <v>2623</v>
      </c>
      <c r="T206" s="10" t="s">
        <v>182</v>
      </c>
      <c r="U206" s="10" t="s">
        <v>2587</v>
      </c>
      <c r="V206" s="18" t="s">
        <v>2588</v>
      </c>
      <c r="W206" s="10" t="s">
        <v>311</v>
      </c>
      <c r="X206" s="10" t="s">
        <v>2374</v>
      </c>
      <c r="Y206" s="10" t="s">
        <v>2375</v>
      </c>
      <c r="Z206" s="10" t="s">
        <v>159</v>
      </c>
      <c r="AA206" s="10" t="s">
        <v>2376</v>
      </c>
      <c r="AB206" s="10" t="s">
        <v>896</v>
      </c>
      <c r="AC206" s="10" t="s">
        <v>2543</v>
      </c>
      <c r="AD206" s="10">
        <v>95</v>
      </c>
      <c r="AG206" s="14" t="str">
        <f t="shared" si="1"/>
        <v>Вінницька обл., Вінниця, шосе Хмельницьке, 95</v>
      </c>
      <c r="AH206" s="10" t="str">
        <f t="shared" si="2"/>
        <v xml:space="preserve">Вінницький район, </v>
      </c>
      <c r="AI206" s="10" t="str">
        <f t="shared" si="3"/>
        <v>Вінницька обл., Вінницький район, місто Вінниця, шосе Хмельницьке, 95</v>
      </c>
      <c r="AJ206" s="10" t="s">
        <v>163</v>
      </c>
      <c r="AK206" s="20">
        <v>42913</v>
      </c>
      <c r="AL206" s="10" t="s">
        <v>164</v>
      </c>
      <c r="AM206" s="14" t="str">
        <f t="shared" si="4"/>
        <v>2 рік/років, 0 місяць/місяців, 364 день/днів</v>
      </c>
      <c r="AP206" s="10">
        <v>2</v>
      </c>
      <c r="AQ206" s="10">
        <v>0</v>
      </c>
      <c r="AR206" s="10">
        <v>364</v>
      </c>
      <c r="AS206" s="10" t="s">
        <v>165</v>
      </c>
      <c r="BA206" s="10" t="s">
        <v>166</v>
      </c>
      <c r="BB206" s="16">
        <v>2141.2600000000002</v>
      </c>
      <c r="BC206" s="16">
        <v>325.99</v>
      </c>
      <c r="BD206" s="17">
        <f t="shared" si="5"/>
        <v>0.15224213780671192</v>
      </c>
      <c r="BE206" s="16">
        <f t="shared" si="6"/>
        <v>3.2599</v>
      </c>
      <c r="BF206" s="10" t="str">
        <f t="shared" si="10"/>
        <v>не потрібна</v>
      </c>
      <c r="BG206" s="10" t="s">
        <v>165</v>
      </c>
      <c r="BL206" s="10" t="s">
        <v>342</v>
      </c>
      <c r="BR206" s="10" t="s">
        <v>193</v>
      </c>
      <c r="BV206" s="10" t="s">
        <v>242</v>
      </c>
      <c r="BW206" s="10" t="s">
        <v>188</v>
      </c>
      <c r="BY206" s="10" t="s">
        <v>317</v>
      </c>
      <c r="BZ206" s="10" t="s">
        <v>169</v>
      </c>
      <c r="CA206" s="10" t="s">
        <v>2624</v>
      </c>
      <c r="CD206" s="10" t="s">
        <v>165</v>
      </c>
      <c r="CH206" s="20">
        <v>43892</v>
      </c>
      <c r="CI206" s="10" t="s">
        <v>2625</v>
      </c>
      <c r="CJ206" s="10" t="s">
        <v>169</v>
      </c>
      <c r="CM206" s="20">
        <v>43857</v>
      </c>
      <c r="CN206" s="10" t="s">
        <v>2626</v>
      </c>
      <c r="CO206" s="20">
        <v>44092</v>
      </c>
      <c r="CP206" s="10">
        <v>1003</v>
      </c>
      <c r="CQ206" s="10" t="s">
        <v>199</v>
      </c>
      <c r="CR206" s="13" t="s">
        <v>2627</v>
      </c>
      <c r="CS206" s="10" t="s">
        <v>169</v>
      </c>
      <c r="CT206" s="10">
        <v>2.5</v>
      </c>
      <c r="CU206" s="10" t="s">
        <v>273</v>
      </c>
      <c r="CV206" s="10" t="s">
        <v>202</v>
      </c>
      <c r="CW206" s="10" t="s">
        <v>202</v>
      </c>
      <c r="CX206" s="10" t="s">
        <v>172</v>
      </c>
      <c r="CY206" s="10" t="s">
        <v>202</v>
      </c>
      <c r="CZ206" s="10" t="s">
        <v>172</v>
      </c>
      <c r="DA206" s="10" t="s">
        <v>172</v>
      </c>
      <c r="DB206" s="10" t="s">
        <v>172</v>
      </c>
      <c r="DC206" s="10" t="s">
        <v>172</v>
      </c>
      <c r="DD206" s="10" t="s">
        <v>172</v>
      </c>
      <c r="DE206" s="10" t="s">
        <v>172</v>
      </c>
      <c r="DF206" s="10" t="s">
        <v>172</v>
      </c>
      <c r="DG206" s="10" t="s">
        <v>172</v>
      </c>
      <c r="DH206" s="10" t="s">
        <v>172</v>
      </c>
      <c r="DI206" s="10" t="s">
        <v>172</v>
      </c>
      <c r="DJ206" s="10" t="s">
        <v>224</v>
      </c>
      <c r="DL206" s="10" t="s">
        <v>2608</v>
      </c>
      <c r="DM206" s="10" t="s">
        <v>2609</v>
      </c>
      <c r="DN206" s="10" t="s">
        <v>2610</v>
      </c>
      <c r="DO206" s="10" t="s">
        <v>2609</v>
      </c>
      <c r="DP206" s="10" t="s">
        <v>2611</v>
      </c>
      <c r="DQ206" s="10" t="s">
        <v>2612</v>
      </c>
      <c r="DR206" s="10" t="s">
        <v>2612</v>
      </c>
      <c r="DS206" s="10" t="s">
        <v>230</v>
      </c>
      <c r="DU206" s="10" t="s">
        <v>165</v>
      </c>
      <c r="EF206" s="10" t="s">
        <v>254</v>
      </c>
      <c r="EK206" s="10" t="s">
        <v>174</v>
      </c>
      <c r="EN206" s="10" t="s">
        <v>165</v>
      </c>
    </row>
    <row r="207" spans="1:144" ht="12.75">
      <c r="A207" s="10">
        <v>208</v>
      </c>
      <c r="B207" s="10">
        <v>5204</v>
      </c>
      <c r="D207" s="11">
        <v>44108.47747135417</v>
      </c>
      <c r="E207" s="10" t="s">
        <v>2365</v>
      </c>
      <c r="F207" s="10" t="s">
        <v>2366</v>
      </c>
      <c r="G207" s="10" t="s">
        <v>2367</v>
      </c>
      <c r="H207" s="10" t="s">
        <v>149</v>
      </c>
      <c r="I207" s="10" t="s">
        <v>150</v>
      </c>
      <c r="J207" s="10" t="s">
        <v>177</v>
      </c>
      <c r="K207" s="10" t="s">
        <v>178</v>
      </c>
      <c r="L207" s="10">
        <v>1</v>
      </c>
      <c r="M207" s="10">
        <v>13008.2</v>
      </c>
      <c r="N207" s="10">
        <v>64</v>
      </c>
      <c r="Q207" s="10" t="s">
        <v>2628</v>
      </c>
      <c r="R207" s="10" t="s">
        <v>2629</v>
      </c>
      <c r="S207" s="13" t="s">
        <v>2630</v>
      </c>
      <c r="T207" s="10" t="s">
        <v>182</v>
      </c>
      <c r="U207" s="10" t="s">
        <v>2587</v>
      </c>
      <c r="V207" s="18" t="s">
        <v>2588</v>
      </c>
      <c r="W207" s="10" t="s">
        <v>311</v>
      </c>
      <c r="X207" s="10" t="s">
        <v>2374</v>
      </c>
      <c r="Z207" s="10" t="s">
        <v>159</v>
      </c>
      <c r="AA207" s="10" t="s">
        <v>2376</v>
      </c>
      <c r="AB207" s="10" t="s">
        <v>161</v>
      </c>
      <c r="AC207" s="10" t="s">
        <v>2616</v>
      </c>
      <c r="AD207" s="10">
        <v>7</v>
      </c>
      <c r="AG207" s="14" t="str">
        <f t="shared" si="1"/>
        <v>Вінницька обл., Вінниця, вулиця Воїнів Інтернаціоналістів, 7</v>
      </c>
      <c r="AH207" s="10" t="str">
        <f t="shared" si="2"/>
        <v/>
      </c>
      <c r="AI207" s="10" t="str">
        <f t="shared" si="3"/>
        <v>Вінницька обл., місто Вінниця, вулиця Воїнів Інтернаціоналістів, 7</v>
      </c>
      <c r="AJ207" s="10" t="s">
        <v>163</v>
      </c>
      <c r="AK207" s="20">
        <v>42913</v>
      </c>
      <c r="AL207" s="10" t="s">
        <v>164</v>
      </c>
      <c r="AM207" s="14" t="str">
        <f t="shared" si="4"/>
        <v>3 рік/років, 0 місяць/місяців, 0 день/днів</v>
      </c>
      <c r="AP207" s="10">
        <v>3</v>
      </c>
      <c r="AQ207" s="10">
        <v>0</v>
      </c>
      <c r="AR207" s="10">
        <v>0</v>
      </c>
      <c r="AS207" s="10" t="s">
        <v>169</v>
      </c>
      <c r="AT207" s="10" t="s">
        <v>2631</v>
      </c>
      <c r="AU207" s="10" t="s">
        <v>2631</v>
      </c>
      <c r="AV207" s="10" t="s">
        <v>2631</v>
      </c>
      <c r="AW207" s="10" t="s">
        <v>2631</v>
      </c>
      <c r="AX207" s="10" t="s">
        <v>2631</v>
      </c>
      <c r="BA207" s="10" t="s">
        <v>166</v>
      </c>
      <c r="BB207" s="16">
        <v>25343.79</v>
      </c>
      <c r="BC207" s="16">
        <v>11522.02</v>
      </c>
      <c r="BD207" s="17">
        <f t="shared" si="5"/>
        <v>0.45462892487666606</v>
      </c>
      <c r="BE207" s="16">
        <f t="shared" si="6"/>
        <v>115.22020000000001</v>
      </c>
      <c r="BF207" s="10" t="str">
        <f t="shared" si="10"/>
        <v>не потрібна</v>
      </c>
      <c r="BG207" s="10" t="s">
        <v>165</v>
      </c>
      <c r="BL207" s="10" t="s">
        <v>342</v>
      </c>
      <c r="BR207" s="10" t="s">
        <v>193</v>
      </c>
      <c r="BV207" s="10" t="s">
        <v>242</v>
      </c>
      <c r="BW207" s="10" t="s">
        <v>188</v>
      </c>
      <c r="BY207" s="10" t="s">
        <v>317</v>
      </c>
      <c r="BZ207" s="10" t="s">
        <v>169</v>
      </c>
      <c r="CA207" s="10" t="s">
        <v>2632</v>
      </c>
      <c r="CD207" s="10" t="s">
        <v>165</v>
      </c>
      <c r="CH207" s="20">
        <v>43787</v>
      </c>
      <c r="CI207" s="18" t="s">
        <v>2633</v>
      </c>
      <c r="CJ207" s="10" t="s">
        <v>169</v>
      </c>
      <c r="CM207" s="20">
        <v>43825</v>
      </c>
      <c r="CN207" s="10" t="s">
        <v>2634</v>
      </c>
      <c r="CO207" s="20">
        <v>44062</v>
      </c>
      <c r="CP207" s="10">
        <v>882</v>
      </c>
      <c r="CQ207" s="10" t="s">
        <v>199</v>
      </c>
      <c r="CR207" s="13" t="s">
        <v>2635</v>
      </c>
      <c r="CS207" s="10" t="s">
        <v>169</v>
      </c>
      <c r="CT207" s="10">
        <v>30</v>
      </c>
      <c r="CU207" s="10" t="s">
        <v>201</v>
      </c>
      <c r="CV207" s="10" t="s">
        <v>202</v>
      </c>
      <c r="CW207" s="10" t="s">
        <v>202</v>
      </c>
      <c r="CX207" s="10" t="s">
        <v>172</v>
      </c>
      <c r="CY207" s="10" t="s">
        <v>202</v>
      </c>
      <c r="CZ207" s="10" t="s">
        <v>172</v>
      </c>
      <c r="DA207" s="10" t="s">
        <v>202</v>
      </c>
      <c r="DB207" s="10" t="s">
        <v>172</v>
      </c>
      <c r="DC207" s="10" t="s">
        <v>172</v>
      </c>
      <c r="DD207" s="10" t="s">
        <v>172</v>
      </c>
      <c r="DE207" s="10" t="s">
        <v>172</v>
      </c>
      <c r="DF207" s="10" t="s">
        <v>172</v>
      </c>
      <c r="DG207" s="10" t="s">
        <v>172</v>
      </c>
      <c r="DH207" s="10" t="s">
        <v>172</v>
      </c>
      <c r="DI207" s="10" t="s">
        <v>172</v>
      </c>
      <c r="DJ207" s="10" t="s">
        <v>224</v>
      </c>
      <c r="DL207" s="10" t="s">
        <v>2595</v>
      </c>
      <c r="DM207" s="10" t="s">
        <v>2636</v>
      </c>
      <c r="DN207" s="10" t="s">
        <v>2597</v>
      </c>
      <c r="DO207" s="10" t="s">
        <v>518</v>
      </c>
      <c r="DP207" s="10" t="s">
        <v>518</v>
      </c>
      <c r="DQ207" s="10" t="s">
        <v>2598</v>
      </c>
      <c r="DR207" s="10" t="s">
        <v>2598</v>
      </c>
      <c r="DS207" s="10" t="s">
        <v>230</v>
      </c>
      <c r="DU207" s="10" t="s">
        <v>165</v>
      </c>
      <c r="EF207" s="10" t="s">
        <v>254</v>
      </c>
      <c r="EK207" s="10" t="s">
        <v>174</v>
      </c>
      <c r="EN207" s="10" t="s">
        <v>165</v>
      </c>
    </row>
    <row r="208" spans="1:144" ht="12.75">
      <c r="A208" s="10">
        <v>209</v>
      </c>
      <c r="B208" s="10">
        <v>5205</v>
      </c>
      <c r="D208" s="11">
        <v>44108.514538888892</v>
      </c>
      <c r="E208" s="10" t="s">
        <v>2365</v>
      </c>
      <c r="F208" s="10" t="s">
        <v>2366</v>
      </c>
      <c r="G208" s="10" t="s">
        <v>2367</v>
      </c>
      <c r="H208" s="10" t="s">
        <v>149</v>
      </c>
      <c r="I208" s="10" t="s">
        <v>150</v>
      </c>
      <c r="J208" s="10" t="s">
        <v>177</v>
      </c>
      <c r="K208" s="10" t="s">
        <v>178</v>
      </c>
      <c r="L208" s="10">
        <v>1</v>
      </c>
      <c r="M208" s="10">
        <v>1542.9</v>
      </c>
      <c r="N208" s="10">
        <v>61</v>
      </c>
      <c r="Q208" s="10" t="s">
        <v>2637</v>
      </c>
      <c r="R208" s="10" t="s">
        <v>2638</v>
      </c>
      <c r="S208" s="13" t="s">
        <v>2639</v>
      </c>
      <c r="T208" s="10" t="s">
        <v>182</v>
      </c>
      <c r="U208" s="10" t="s">
        <v>2640</v>
      </c>
      <c r="V208" s="10">
        <v>35725833</v>
      </c>
      <c r="W208" s="10" t="s">
        <v>311</v>
      </c>
      <c r="X208" s="10" t="s">
        <v>2374</v>
      </c>
      <c r="Z208" s="10" t="s">
        <v>159</v>
      </c>
      <c r="AA208" s="10" t="s">
        <v>2376</v>
      </c>
      <c r="AB208" s="10" t="s">
        <v>161</v>
      </c>
      <c r="AC208" s="10" t="s">
        <v>2641</v>
      </c>
      <c r="AD208" s="10">
        <v>38</v>
      </c>
      <c r="AG208" s="14" t="str">
        <f t="shared" si="1"/>
        <v>Вінницька обл., Вінниця, вулиця Привокзальна, 38</v>
      </c>
      <c r="AH208" s="10" t="str">
        <f t="shared" si="2"/>
        <v/>
      </c>
      <c r="AI208" s="10" t="str">
        <f t="shared" si="3"/>
        <v>Вінницька обл., місто Вінниця, вулиця Привокзальна, 38</v>
      </c>
      <c r="AJ208" s="10" t="s">
        <v>219</v>
      </c>
      <c r="AK208" s="20">
        <v>41247</v>
      </c>
      <c r="AL208" s="10" t="s">
        <v>164</v>
      </c>
      <c r="AM208" s="14" t="str">
        <f t="shared" si="4"/>
        <v>3 рік/років, 0 місяць/місяців, 0 день/днів</v>
      </c>
      <c r="AP208" s="10">
        <v>3</v>
      </c>
      <c r="AQ208" s="10">
        <v>0</v>
      </c>
      <c r="AR208" s="10">
        <v>0</v>
      </c>
      <c r="AS208" s="10" t="s">
        <v>165</v>
      </c>
      <c r="BA208" s="10" t="s">
        <v>166</v>
      </c>
      <c r="BB208" s="16">
        <v>33270</v>
      </c>
      <c r="BC208" s="16">
        <v>7121</v>
      </c>
      <c r="BD208" s="17">
        <f t="shared" si="5"/>
        <v>0.21403666967237753</v>
      </c>
      <c r="BE208" s="16">
        <f t="shared" si="6"/>
        <v>71.210000000000008</v>
      </c>
      <c r="BF208" s="10" t="str">
        <f t="shared" si="10"/>
        <v>не потрібна</v>
      </c>
      <c r="BG208" s="10" t="s">
        <v>165</v>
      </c>
      <c r="BL208" s="10" t="s">
        <v>342</v>
      </c>
      <c r="BR208" s="10" t="s">
        <v>193</v>
      </c>
      <c r="BV208" s="10" t="s">
        <v>242</v>
      </c>
      <c r="BW208" s="10" t="s">
        <v>188</v>
      </c>
      <c r="BY208" s="10" t="s">
        <v>317</v>
      </c>
      <c r="BZ208" s="10" t="s">
        <v>169</v>
      </c>
      <c r="CA208" s="10" t="s">
        <v>2642</v>
      </c>
      <c r="CD208" s="10" t="s">
        <v>165</v>
      </c>
      <c r="CH208" s="20">
        <v>43875</v>
      </c>
      <c r="CI208" s="10" t="s">
        <v>2643</v>
      </c>
      <c r="CJ208" s="10" t="s">
        <v>169</v>
      </c>
      <c r="CM208" s="20">
        <v>43827</v>
      </c>
      <c r="CN208" s="10" t="s">
        <v>2644</v>
      </c>
      <c r="CO208" s="20">
        <v>44062</v>
      </c>
      <c r="CP208" s="10">
        <v>885</v>
      </c>
      <c r="CQ208" s="10" t="s">
        <v>199</v>
      </c>
      <c r="CR208" s="13" t="s">
        <v>2645</v>
      </c>
      <c r="CS208" s="10" t="s">
        <v>169</v>
      </c>
      <c r="CT208" s="10">
        <v>50</v>
      </c>
      <c r="CU208" s="10" t="s">
        <v>201</v>
      </c>
      <c r="CV208" s="10" t="s">
        <v>202</v>
      </c>
      <c r="CW208" s="10" t="s">
        <v>202</v>
      </c>
      <c r="CX208" s="10" t="s">
        <v>172</v>
      </c>
      <c r="CY208" s="10" t="s">
        <v>172</v>
      </c>
      <c r="CZ208" s="10" t="s">
        <v>202</v>
      </c>
      <c r="DA208" s="10" t="s">
        <v>202</v>
      </c>
      <c r="DB208" s="10" t="s">
        <v>202</v>
      </c>
      <c r="DC208" s="10" t="s">
        <v>172</v>
      </c>
      <c r="DD208" s="10" t="s">
        <v>202</v>
      </c>
      <c r="DE208" s="10" t="s">
        <v>172</v>
      </c>
      <c r="DF208" s="10" t="s">
        <v>172</v>
      </c>
      <c r="DG208" s="10" t="s">
        <v>172</v>
      </c>
      <c r="DH208" s="10" t="s">
        <v>172</v>
      </c>
      <c r="DI208" s="10" t="s">
        <v>172</v>
      </c>
      <c r="DJ208" s="10" t="s">
        <v>224</v>
      </c>
      <c r="DL208" s="10" t="s">
        <v>2646</v>
      </c>
      <c r="DM208" s="10" t="s">
        <v>663</v>
      </c>
      <c r="DN208" s="10" t="s">
        <v>2647</v>
      </c>
      <c r="DO208" s="10" t="s">
        <v>663</v>
      </c>
      <c r="DP208" s="10" t="s">
        <v>663</v>
      </c>
      <c r="DQ208" s="10" t="s">
        <v>663</v>
      </c>
      <c r="DR208" s="10" t="s">
        <v>2648</v>
      </c>
      <c r="DS208" s="10" t="s">
        <v>230</v>
      </c>
      <c r="DU208" s="10" t="s">
        <v>165</v>
      </c>
      <c r="EF208" s="10" t="s">
        <v>204</v>
      </c>
      <c r="EG208" s="13" t="s">
        <v>2649</v>
      </c>
      <c r="EH208" s="10" t="s">
        <v>1381</v>
      </c>
      <c r="EK208" s="10" t="s">
        <v>174</v>
      </c>
      <c r="EN208" s="10" t="s">
        <v>165</v>
      </c>
    </row>
    <row r="209" spans="1:144" ht="12.75">
      <c r="A209" s="10">
        <v>210</v>
      </c>
      <c r="B209" s="10">
        <v>5205</v>
      </c>
      <c r="D209" s="11">
        <v>44109.457906145835</v>
      </c>
      <c r="E209" s="10" t="s">
        <v>2365</v>
      </c>
      <c r="F209" s="10" t="s">
        <v>2366</v>
      </c>
      <c r="G209" s="10" t="s">
        <v>2367</v>
      </c>
      <c r="H209" s="10" t="s">
        <v>149</v>
      </c>
      <c r="I209" s="10" t="s">
        <v>150</v>
      </c>
      <c r="J209" s="10" t="s">
        <v>177</v>
      </c>
      <c r="K209" s="10" t="s">
        <v>178</v>
      </c>
      <c r="L209" s="10">
        <v>1</v>
      </c>
      <c r="M209" s="10">
        <v>435.18</v>
      </c>
      <c r="N209" s="10">
        <v>5</v>
      </c>
      <c r="Q209" s="10" t="s">
        <v>2650</v>
      </c>
      <c r="R209" s="10" t="s">
        <v>2651</v>
      </c>
      <c r="S209" s="13" t="s">
        <v>2652</v>
      </c>
      <c r="T209" s="10" t="s">
        <v>182</v>
      </c>
      <c r="U209" s="10" t="s">
        <v>2527</v>
      </c>
      <c r="V209" s="10">
        <v>43142454</v>
      </c>
      <c r="W209" s="10" t="s">
        <v>235</v>
      </c>
      <c r="X209" s="10" t="s">
        <v>2374</v>
      </c>
      <c r="Y209" s="10" t="s">
        <v>2653</v>
      </c>
      <c r="Z209" s="10" t="s">
        <v>159</v>
      </c>
      <c r="AA209" s="10" t="s">
        <v>2654</v>
      </c>
      <c r="AB209" s="10" t="s">
        <v>161</v>
      </c>
      <c r="AC209" s="10" t="s">
        <v>2655</v>
      </c>
      <c r="AD209" s="10">
        <v>256</v>
      </c>
      <c r="AG209" s="14" t="str">
        <f t="shared" si="1"/>
        <v>Вінницька обл., Шаргород, вулиця Героїв Майдану, 256</v>
      </c>
      <c r="AH209" s="10" t="str">
        <f t="shared" si="2"/>
        <v xml:space="preserve">Шаргородський район, </v>
      </c>
      <c r="AI209" s="10" t="str">
        <f t="shared" si="3"/>
        <v>Вінницька обл., Шаргородський район, місто Шаргород, вулиця Героїв Майдану, 256</v>
      </c>
      <c r="AJ209" s="10" t="s">
        <v>163</v>
      </c>
      <c r="AK209" s="20">
        <v>43979</v>
      </c>
      <c r="AL209" s="10">
        <v>5</v>
      </c>
      <c r="AM209" s="14" t="str">
        <f t="shared" si="4"/>
        <v>5 років</v>
      </c>
      <c r="AS209" s="10" t="s">
        <v>165</v>
      </c>
      <c r="BA209" s="10" t="s">
        <v>166</v>
      </c>
      <c r="BB209" s="16">
        <v>20631.68</v>
      </c>
      <c r="BC209" s="16">
        <v>54919</v>
      </c>
      <c r="BD209" s="17">
        <f t="shared" si="5"/>
        <v>2.6618772683562364</v>
      </c>
      <c r="BE209" s="16">
        <f t="shared" si="6"/>
        <v>549.19000000000005</v>
      </c>
      <c r="BF209" s="10" t="str">
        <f t="shared" si="10"/>
        <v>не потрібна</v>
      </c>
      <c r="BG209" s="10" t="s">
        <v>165</v>
      </c>
      <c r="BL209" s="10" t="s">
        <v>342</v>
      </c>
      <c r="BR209" s="10" t="s">
        <v>193</v>
      </c>
      <c r="BV209" s="10" t="s">
        <v>242</v>
      </c>
      <c r="BY209" s="10" t="s">
        <v>243</v>
      </c>
      <c r="BZ209" s="10" t="s">
        <v>169</v>
      </c>
      <c r="CA209" s="10" t="s">
        <v>2656</v>
      </c>
      <c r="CD209" s="10" t="s">
        <v>165</v>
      </c>
      <c r="CH209" s="20">
        <v>43964</v>
      </c>
      <c r="CI209" s="18" t="s">
        <v>2657</v>
      </c>
      <c r="CJ209" s="10" t="s">
        <v>169</v>
      </c>
      <c r="CM209" s="20">
        <v>43993</v>
      </c>
      <c r="CN209" s="10" t="s">
        <v>2658</v>
      </c>
      <c r="CO209" s="20">
        <v>44101</v>
      </c>
      <c r="CP209" s="10">
        <v>1028</v>
      </c>
      <c r="CQ209" s="10" t="s">
        <v>199</v>
      </c>
      <c r="CR209" s="13" t="s">
        <v>2659</v>
      </c>
      <c r="CS209" s="10" t="s">
        <v>169</v>
      </c>
      <c r="CT209" s="10">
        <v>40</v>
      </c>
      <c r="CU209" s="10" t="s">
        <v>201</v>
      </c>
      <c r="CV209" s="10" t="s">
        <v>202</v>
      </c>
      <c r="CW209" s="10" t="s">
        <v>202</v>
      </c>
      <c r="CX209" s="10" t="s">
        <v>202</v>
      </c>
      <c r="CY209" s="10" t="s">
        <v>172</v>
      </c>
      <c r="CZ209" s="10" t="s">
        <v>172</v>
      </c>
      <c r="DA209" s="10" t="s">
        <v>172</v>
      </c>
      <c r="DB209" s="10" t="s">
        <v>172</v>
      </c>
      <c r="DC209" s="10" t="s">
        <v>172</v>
      </c>
      <c r="DD209" s="10" t="s">
        <v>202</v>
      </c>
      <c r="DE209" s="10" t="s">
        <v>172</v>
      </c>
      <c r="DF209" s="10" t="s">
        <v>172</v>
      </c>
      <c r="DG209" s="10" t="s">
        <v>172</v>
      </c>
      <c r="DH209" s="10" t="s">
        <v>172</v>
      </c>
      <c r="DI209" s="10" t="s">
        <v>172</v>
      </c>
      <c r="DJ209" s="10" t="s">
        <v>224</v>
      </c>
      <c r="DL209" s="10" t="s">
        <v>2533</v>
      </c>
      <c r="DM209" s="10" t="s">
        <v>663</v>
      </c>
      <c r="DN209" s="10" t="s">
        <v>2534</v>
      </c>
      <c r="DO209" s="10" t="s">
        <v>663</v>
      </c>
      <c r="DP209" s="10" t="s">
        <v>2535</v>
      </c>
      <c r="DQ209" s="10" t="s">
        <v>663</v>
      </c>
      <c r="DR209" s="10" t="s">
        <v>2536</v>
      </c>
      <c r="DS209" s="10" t="s">
        <v>230</v>
      </c>
      <c r="DU209" s="10" t="s">
        <v>165</v>
      </c>
      <c r="EF209" s="10" t="s">
        <v>165</v>
      </c>
      <c r="EH209" s="10" t="s">
        <v>255</v>
      </c>
      <c r="EK209" s="10" t="s">
        <v>174</v>
      </c>
      <c r="EN209" s="10" t="s">
        <v>165</v>
      </c>
    </row>
    <row r="210" spans="1:144" ht="12.75">
      <c r="A210" s="10">
        <v>211</v>
      </c>
      <c r="B210" s="10">
        <v>5206</v>
      </c>
      <c r="D210" s="11">
        <v>44109.509368287036</v>
      </c>
      <c r="E210" s="10" t="s">
        <v>2365</v>
      </c>
      <c r="F210" s="10" t="s">
        <v>2366</v>
      </c>
      <c r="G210" s="10" t="s">
        <v>2367</v>
      </c>
      <c r="H210" s="10" t="s">
        <v>149</v>
      </c>
      <c r="I210" s="10" t="s">
        <v>150</v>
      </c>
      <c r="J210" s="10" t="s">
        <v>177</v>
      </c>
      <c r="K210" s="10" t="s">
        <v>304</v>
      </c>
      <c r="L210" s="10" t="s">
        <v>304</v>
      </c>
      <c r="M210" s="10">
        <v>11903.4</v>
      </c>
      <c r="N210" s="10">
        <v>5</v>
      </c>
      <c r="Q210" s="10" t="s">
        <v>2660</v>
      </c>
      <c r="R210" s="10" t="s">
        <v>2661</v>
      </c>
      <c r="S210" s="13" t="s">
        <v>2662</v>
      </c>
      <c r="T210" s="10" t="s">
        <v>182</v>
      </c>
      <c r="U210" s="10" t="s">
        <v>2527</v>
      </c>
      <c r="V210" s="10">
        <v>43142454</v>
      </c>
      <c r="W210" s="10" t="s">
        <v>235</v>
      </c>
      <c r="X210" s="10" t="s">
        <v>2374</v>
      </c>
      <c r="Z210" s="10" t="s">
        <v>159</v>
      </c>
      <c r="AA210" s="10" t="s">
        <v>2376</v>
      </c>
      <c r="AB210" s="10" t="s">
        <v>161</v>
      </c>
      <c r="AC210" s="10" t="s">
        <v>2528</v>
      </c>
      <c r="AD210" s="10">
        <v>21</v>
      </c>
      <c r="AG210" s="14" t="str">
        <f t="shared" si="1"/>
        <v>Вінницька обл., Вінниця, вулиця Костянтина Василенка, 21</v>
      </c>
      <c r="AH210" s="10" t="str">
        <f t="shared" si="2"/>
        <v/>
      </c>
      <c r="AI210" s="10" t="str">
        <f t="shared" si="3"/>
        <v>Вінницька обл., місто Вінниця, вулиця Костянтина Василенка, 21</v>
      </c>
      <c r="AJ210" s="10" t="s">
        <v>163</v>
      </c>
      <c r="AK210" s="20">
        <v>43976</v>
      </c>
      <c r="AL210" s="10">
        <v>5</v>
      </c>
      <c r="AM210" s="14" t="str">
        <f t="shared" si="4"/>
        <v>5 років</v>
      </c>
      <c r="AS210" s="10" t="s">
        <v>165</v>
      </c>
      <c r="BA210" s="10" t="s">
        <v>166</v>
      </c>
      <c r="BB210" s="16">
        <v>5757.56</v>
      </c>
      <c r="BC210" s="16">
        <v>1740.17</v>
      </c>
      <c r="BD210" s="17">
        <f t="shared" si="5"/>
        <v>0.30224087981714476</v>
      </c>
      <c r="BE210" s="16">
        <f t="shared" si="6"/>
        <v>17.401700000000002</v>
      </c>
      <c r="BF210" s="10" t="str">
        <f t="shared" si="10"/>
        <v>не потрібна</v>
      </c>
      <c r="BG210" s="10" t="s">
        <v>165</v>
      </c>
      <c r="BL210" s="10" t="s">
        <v>342</v>
      </c>
      <c r="BR210" s="10" t="s">
        <v>193</v>
      </c>
      <c r="BV210" s="10" t="s">
        <v>242</v>
      </c>
      <c r="BY210" s="10" t="s">
        <v>243</v>
      </c>
      <c r="BZ210" s="10" t="s">
        <v>169</v>
      </c>
      <c r="CA210" s="10" t="s">
        <v>2663</v>
      </c>
      <c r="CD210" s="10" t="s">
        <v>165</v>
      </c>
      <c r="CH210" s="20">
        <v>43924</v>
      </c>
      <c r="CI210" s="10" t="s">
        <v>2664</v>
      </c>
      <c r="CJ210" s="10" t="s">
        <v>169</v>
      </c>
      <c r="CM210" s="20">
        <v>43944</v>
      </c>
      <c r="CN210" s="10" t="s">
        <v>2665</v>
      </c>
      <c r="CO210" s="20">
        <v>44098</v>
      </c>
      <c r="CP210" s="10">
        <v>1026</v>
      </c>
      <c r="CQ210" s="10" t="s">
        <v>199</v>
      </c>
      <c r="CR210" s="13" t="s">
        <v>2666</v>
      </c>
      <c r="CS210" s="10" t="s">
        <v>169</v>
      </c>
      <c r="CT210" s="10">
        <v>50</v>
      </c>
      <c r="CU210" s="10" t="s">
        <v>223</v>
      </c>
      <c r="CV210" s="10" t="s">
        <v>202</v>
      </c>
      <c r="CW210" s="10" t="s">
        <v>202</v>
      </c>
      <c r="CX210" s="10" t="s">
        <v>202</v>
      </c>
      <c r="CY210" s="10" t="s">
        <v>172</v>
      </c>
      <c r="CZ210" s="10" t="s">
        <v>202</v>
      </c>
      <c r="DA210" s="10" t="s">
        <v>172</v>
      </c>
      <c r="DB210" s="10" t="s">
        <v>172</v>
      </c>
      <c r="DC210" s="10" t="s">
        <v>172</v>
      </c>
      <c r="DD210" s="10" t="s">
        <v>202</v>
      </c>
      <c r="DE210" s="10" t="s">
        <v>172</v>
      </c>
      <c r="DF210" s="10" t="s">
        <v>172</v>
      </c>
      <c r="DG210" s="10" t="s">
        <v>202</v>
      </c>
      <c r="DH210" s="10" t="s">
        <v>202</v>
      </c>
      <c r="DI210" s="10" t="s">
        <v>172</v>
      </c>
      <c r="DJ210" s="10" t="s">
        <v>224</v>
      </c>
      <c r="DL210" s="10" t="s">
        <v>2667</v>
      </c>
      <c r="DM210" s="10" t="s">
        <v>518</v>
      </c>
      <c r="DN210" s="10" t="s">
        <v>2668</v>
      </c>
      <c r="DO210" s="10" t="s">
        <v>518</v>
      </c>
      <c r="DP210" s="10" t="s">
        <v>2669</v>
      </c>
      <c r="DQ210" s="10" t="s">
        <v>518</v>
      </c>
      <c r="DR210" s="10" t="s">
        <v>2670</v>
      </c>
      <c r="DS210" s="10" t="s">
        <v>230</v>
      </c>
      <c r="DU210" s="10" t="s">
        <v>165</v>
      </c>
      <c r="EF210" s="10" t="s">
        <v>204</v>
      </c>
      <c r="EG210" s="13" t="s">
        <v>2671</v>
      </c>
      <c r="EH210" s="10" t="s">
        <v>255</v>
      </c>
      <c r="EK210" s="10" t="s">
        <v>174</v>
      </c>
      <c r="EN210" s="10" t="s">
        <v>165</v>
      </c>
    </row>
    <row r="211" spans="1:144" ht="12.75">
      <c r="A211" s="10">
        <v>212</v>
      </c>
      <c r="B211" s="10">
        <v>5207</v>
      </c>
      <c r="D211" s="11">
        <v>44110.429843865742</v>
      </c>
      <c r="E211" s="10" t="s">
        <v>2365</v>
      </c>
      <c r="F211" s="10" t="s">
        <v>2366</v>
      </c>
      <c r="G211" s="10" t="s">
        <v>2367</v>
      </c>
      <c r="H211" s="10" t="s">
        <v>149</v>
      </c>
      <c r="I211" s="10" t="s">
        <v>150</v>
      </c>
      <c r="J211" s="10" t="s">
        <v>177</v>
      </c>
      <c r="K211" s="10" t="s">
        <v>178</v>
      </c>
      <c r="L211" s="10">
        <v>1</v>
      </c>
      <c r="M211" s="10">
        <v>2930.1</v>
      </c>
      <c r="N211" s="10">
        <v>19</v>
      </c>
      <c r="Q211" s="10" t="s">
        <v>2672</v>
      </c>
      <c r="R211" s="10" t="s">
        <v>2673</v>
      </c>
      <c r="S211" s="13" t="s">
        <v>2674</v>
      </c>
      <c r="T211" s="10" t="s">
        <v>212</v>
      </c>
      <c r="U211" s="10" t="s">
        <v>2675</v>
      </c>
      <c r="V211" s="18" t="s">
        <v>2676</v>
      </c>
      <c r="W211" s="10" t="s">
        <v>311</v>
      </c>
      <c r="X211" s="10" t="s">
        <v>2374</v>
      </c>
      <c r="Z211" s="10" t="s">
        <v>159</v>
      </c>
      <c r="AA211" s="10" t="s">
        <v>2677</v>
      </c>
      <c r="AB211" s="10" t="s">
        <v>161</v>
      </c>
      <c r="AC211" s="10" t="s">
        <v>2678</v>
      </c>
      <c r="AD211" s="10">
        <v>3</v>
      </c>
      <c r="AG211" s="14" t="str">
        <f t="shared" si="1"/>
        <v>Вінницька обл., Ладижин, вулиця Петра Кравчика, 3</v>
      </c>
      <c r="AH211" s="10" t="str">
        <f t="shared" si="2"/>
        <v/>
      </c>
      <c r="AI211" s="10" t="str">
        <f t="shared" si="3"/>
        <v>Вінницька обл., місто Ладижин, вулиця Петра Кравчика, 3</v>
      </c>
      <c r="AJ211" s="10" t="s">
        <v>163</v>
      </c>
      <c r="AK211" s="20">
        <v>43424</v>
      </c>
      <c r="AL211" s="10" t="s">
        <v>164</v>
      </c>
      <c r="AM211" s="14" t="str">
        <f t="shared" si="4"/>
        <v>3 рік/років, 0 місяць/місяців, 0 день/днів</v>
      </c>
      <c r="AP211" s="10">
        <v>3</v>
      </c>
      <c r="AQ211" s="10">
        <v>0</v>
      </c>
      <c r="AR211" s="10">
        <v>0</v>
      </c>
      <c r="AS211" s="10" t="s">
        <v>165</v>
      </c>
      <c r="BA211" s="10" t="s">
        <v>166</v>
      </c>
      <c r="BB211" s="10">
        <v>6740.95</v>
      </c>
      <c r="BC211" s="10">
        <v>1368.86</v>
      </c>
      <c r="BD211" s="17">
        <f t="shared" si="5"/>
        <v>0.20306633338030988</v>
      </c>
      <c r="BE211" s="16">
        <f t="shared" si="6"/>
        <v>13.688599999999999</v>
      </c>
      <c r="BF211" s="10" t="str">
        <f t="shared" si="10"/>
        <v>не потрібна</v>
      </c>
      <c r="BG211" s="10" t="s">
        <v>165</v>
      </c>
      <c r="BL211" s="10" t="s">
        <v>342</v>
      </c>
      <c r="BR211" s="10" t="s">
        <v>193</v>
      </c>
      <c r="BV211" s="10" t="s">
        <v>242</v>
      </c>
      <c r="BW211" s="10" t="s">
        <v>188</v>
      </c>
      <c r="BY211" s="10" t="s">
        <v>317</v>
      </c>
      <c r="BZ211" s="10" t="s">
        <v>169</v>
      </c>
      <c r="CA211" s="10" t="s">
        <v>2679</v>
      </c>
      <c r="CD211" s="10" t="s">
        <v>165</v>
      </c>
      <c r="CH211" s="20">
        <v>43885</v>
      </c>
      <c r="CI211" s="10" t="s">
        <v>2680</v>
      </c>
      <c r="CJ211" s="10" t="s">
        <v>169</v>
      </c>
      <c r="CM211" s="20">
        <v>43850</v>
      </c>
      <c r="CN211" s="10" t="s">
        <v>2681</v>
      </c>
      <c r="CO211" s="20">
        <v>44092</v>
      </c>
      <c r="CP211" s="10">
        <v>1002</v>
      </c>
      <c r="CQ211" s="10" t="s">
        <v>199</v>
      </c>
      <c r="CR211" s="13" t="s">
        <v>2682</v>
      </c>
      <c r="CS211" s="10" t="s">
        <v>169</v>
      </c>
      <c r="CT211" s="10">
        <v>5</v>
      </c>
      <c r="CU211" s="10" t="s">
        <v>273</v>
      </c>
      <c r="CV211" s="10" t="s">
        <v>172</v>
      </c>
      <c r="CW211" s="10" t="s">
        <v>172</v>
      </c>
      <c r="CX211" s="10" t="s">
        <v>202</v>
      </c>
      <c r="CY211" s="10" t="s">
        <v>202</v>
      </c>
      <c r="CZ211" s="10" t="s">
        <v>172</v>
      </c>
      <c r="DA211" s="10" t="s">
        <v>172</v>
      </c>
      <c r="DB211" s="10" t="s">
        <v>172</v>
      </c>
      <c r="DC211" s="10" t="s">
        <v>172</v>
      </c>
      <c r="DD211" s="10" t="s">
        <v>172</v>
      </c>
      <c r="DE211" s="10" t="s">
        <v>172</v>
      </c>
      <c r="DF211" s="10" t="s">
        <v>172</v>
      </c>
      <c r="DG211" s="10" t="s">
        <v>172</v>
      </c>
      <c r="DH211" s="10" t="s">
        <v>172</v>
      </c>
      <c r="DI211" s="10" t="s">
        <v>172</v>
      </c>
      <c r="DJ211" s="10" t="s">
        <v>224</v>
      </c>
      <c r="DL211" s="10" t="s">
        <v>2683</v>
      </c>
      <c r="DM211" s="10" t="s">
        <v>2684</v>
      </c>
      <c r="DN211" s="10" t="s">
        <v>2685</v>
      </c>
      <c r="DO211" s="10" t="s">
        <v>2685</v>
      </c>
      <c r="DP211" s="10" t="s">
        <v>663</v>
      </c>
      <c r="DQ211" s="10" t="s">
        <v>663</v>
      </c>
      <c r="DR211" s="10" t="s">
        <v>2686</v>
      </c>
      <c r="DS211" s="10" t="s">
        <v>230</v>
      </c>
      <c r="DU211" s="10" t="s">
        <v>165</v>
      </c>
      <c r="EF211" s="10" t="s">
        <v>254</v>
      </c>
      <c r="EH211" s="10" t="s">
        <v>1381</v>
      </c>
      <c r="EK211" s="10" t="s">
        <v>174</v>
      </c>
      <c r="EN211" s="10" t="s">
        <v>165</v>
      </c>
    </row>
    <row r="212" spans="1:144" ht="12.75">
      <c r="A212" s="10">
        <v>213</v>
      </c>
      <c r="B212" s="10">
        <v>5208</v>
      </c>
      <c r="D212" s="11">
        <v>44109.696828275468</v>
      </c>
      <c r="E212" s="10" t="s">
        <v>2194</v>
      </c>
      <c r="F212" s="10" t="s">
        <v>2195</v>
      </c>
      <c r="G212" s="10" t="s">
        <v>2196</v>
      </c>
      <c r="H212" s="10" t="s">
        <v>149</v>
      </c>
      <c r="I212" s="10" t="s">
        <v>150</v>
      </c>
      <c r="J212" s="10" t="s">
        <v>151</v>
      </c>
      <c r="N212" s="10">
        <v>219.5</v>
      </c>
      <c r="O212" s="10">
        <v>219.5</v>
      </c>
      <c r="Q212" s="10" t="s">
        <v>2687</v>
      </c>
      <c r="R212" s="10" t="s">
        <v>2688</v>
      </c>
      <c r="S212" s="13" t="s">
        <v>2689</v>
      </c>
      <c r="T212" s="10" t="s">
        <v>182</v>
      </c>
      <c r="U212" s="10" t="s">
        <v>2690</v>
      </c>
      <c r="V212" s="18" t="s">
        <v>2691</v>
      </c>
      <c r="W212" s="10" t="s">
        <v>474</v>
      </c>
      <c r="X212" s="10" t="s">
        <v>2202</v>
      </c>
      <c r="Z212" s="10" t="s">
        <v>159</v>
      </c>
      <c r="AA212" s="10" t="s">
        <v>2203</v>
      </c>
      <c r="AB212" s="10" t="s">
        <v>1043</v>
      </c>
      <c r="AC212" s="10" t="s">
        <v>2692</v>
      </c>
      <c r="AD212" s="18" t="s">
        <v>2693</v>
      </c>
      <c r="AG212" s="14" t="str">
        <f t="shared" si="1"/>
        <v>Одеська обл., Одеса, площа Митна, 1/2</v>
      </c>
      <c r="AH212" s="10" t="str">
        <f t="shared" si="2"/>
        <v/>
      </c>
      <c r="AI212" s="10" t="str">
        <f t="shared" si="3"/>
        <v>Одеська обл., місто Одеса, площа Митна, 1/2</v>
      </c>
      <c r="AJ212" s="10" t="s">
        <v>163</v>
      </c>
      <c r="AK212" s="20">
        <v>41836</v>
      </c>
      <c r="AL212" s="10" t="s">
        <v>164</v>
      </c>
      <c r="AM212" s="14" t="str">
        <f t="shared" si="4"/>
        <v>3 рік/років, 0 місяць/місяців, 0 день/днів</v>
      </c>
      <c r="AP212" s="10">
        <v>3</v>
      </c>
      <c r="AQ212" s="10">
        <v>0</v>
      </c>
      <c r="AR212" s="10">
        <v>0</v>
      </c>
      <c r="AS212" s="10" t="s">
        <v>165</v>
      </c>
      <c r="BA212" s="10" t="s">
        <v>166</v>
      </c>
      <c r="BB212" s="16">
        <v>1520139.12</v>
      </c>
      <c r="BC212" s="16">
        <v>1158358.32</v>
      </c>
      <c r="BD212" s="17">
        <f t="shared" si="5"/>
        <v>0.76200809831142291</v>
      </c>
      <c r="BE212" s="16">
        <f t="shared" si="6"/>
        <v>11583.583200000001</v>
      </c>
      <c r="BF212" s="10" t="str">
        <f t="shared" si="10"/>
        <v>не потрібна</v>
      </c>
      <c r="BG212" s="10" t="s">
        <v>165</v>
      </c>
      <c r="BL212" s="10" t="s">
        <v>342</v>
      </c>
      <c r="BR212" s="10" t="s">
        <v>167</v>
      </c>
      <c r="CD212" s="10" t="s">
        <v>165</v>
      </c>
      <c r="CH212" s="20">
        <v>44105</v>
      </c>
      <c r="CI212" s="10" t="s">
        <v>2694</v>
      </c>
      <c r="CJ212" s="10" t="s">
        <v>495</v>
      </c>
      <c r="CK212" s="13" t="s">
        <v>2695</v>
      </c>
      <c r="CL212" s="13" t="s">
        <v>2696</v>
      </c>
      <c r="CO212" s="20">
        <v>44109</v>
      </c>
      <c r="CP212" s="10">
        <v>873</v>
      </c>
      <c r="CQ212" s="10" t="s">
        <v>199</v>
      </c>
      <c r="CR212" s="13" t="s">
        <v>2697</v>
      </c>
      <c r="CS212" s="10" t="s">
        <v>169</v>
      </c>
      <c r="CT212" s="10">
        <v>30</v>
      </c>
      <c r="CU212" s="10" t="s">
        <v>201</v>
      </c>
      <c r="CV212" s="10" t="s">
        <v>202</v>
      </c>
      <c r="CW212" s="10" t="s">
        <v>202</v>
      </c>
      <c r="CX212" s="10" t="s">
        <v>172</v>
      </c>
      <c r="CY212" s="10" t="s">
        <v>202</v>
      </c>
      <c r="CZ212" s="10" t="s">
        <v>172</v>
      </c>
      <c r="DA212" s="10" t="s">
        <v>172</v>
      </c>
      <c r="DB212" s="10" t="s">
        <v>172</v>
      </c>
      <c r="DC212" s="10" t="s">
        <v>172</v>
      </c>
      <c r="DD212" s="10" t="s">
        <v>172</v>
      </c>
      <c r="DE212" s="10" t="s">
        <v>172</v>
      </c>
      <c r="DF212" s="10" t="s">
        <v>172</v>
      </c>
      <c r="DG212" s="10" t="s">
        <v>172</v>
      </c>
      <c r="DH212" s="10" t="s">
        <v>172</v>
      </c>
      <c r="DI212" s="10" t="s">
        <v>172</v>
      </c>
      <c r="DJ212" s="10" t="s">
        <v>224</v>
      </c>
      <c r="DL212" s="10" t="s">
        <v>2698</v>
      </c>
      <c r="DM212" s="10" t="s">
        <v>2699</v>
      </c>
      <c r="DN212" s="10" t="s">
        <v>2700</v>
      </c>
      <c r="DO212" s="10" t="s">
        <v>518</v>
      </c>
      <c r="DP212" s="10" t="s">
        <v>518</v>
      </c>
      <c r="DQ212" s="10" t="s">
        <v>518</v>
      </c>
      <c r="DR212" s="10" t="s">
        <v>518</v>
      </c>
      <c r="DS212" s="10" t="s">
        <v>1322</v>
      </c>
      <c r="DU212" s="10" t="s">
        <v>165</v>
      </c>
      <c r="EF212" s="10" t="s">
        <v>165</v>
      </c>
      <c r="EH212" s="10" t="s">
        <v>169</v>
      </c>
      <c r="EJ212" s="10" t="s">
        <v>165</v>
      </c>
      <c r="EK212" s="10" t="s">
        <v>174</v>
      </c>
      <c r="EN212" s="10" t="s">
        <v>165</v>
      </c>
    </row>
    <row r="213" spans="1:144" ht="12.75">
      <c r="A213" s="10">
        <v>214</v>
      </c>
      <c r="B213" s="10">
        <v>5209</v>
      </c>
      <c r="D213" s="11">
        <v>44109.705026828698</v>
      </c>
      <c r="E213" s="10" t="s">
        <v>2194</v>
      </c>
      <c r="F213" s="10" t="s">
        <v>2195</v>
      </c>
      <c r="G213" s="10" t="s">
        <v>2196</v>
      </c>
      <c r="H213" s="10" t="s">
        <v>149</v>
      </c>
      <c r="I213" s="10" t="s">
        <v>150</v>
      </c>
      <c r="J213" s="10" t="s">
        <v>177</v>
      </c>
      <c r="K213" s="10" t="s">
        <v>178</v>
      </c>
      <c r="L213" s="10">
        <v>1</v>
      </c>
      <c r="M213" s="10">
        <v>895.4</v>
      </c>
      <c r="N213" s="10">
        <v>133.1</v>
      </c>
      <c r="O213" s="10">
        <v>133.1</v>
      </c>
      <c r="Q213" s="10" t="s">
        <v>2701</v>
      </c>
      <c r="R213" s="10" t="s">
        <v>2702</v>
      </c>
      <c r="S213" s="13" t="s">
        <v>2703</v>
      </c>
      <c r="T213" s="10" t="s">
        <v>182</v>
      </c>
      <c r="U213" s="10" t="s">
        <v>2704</v>
      </c>
      <c r="V213" s="18" t="s">
        <v>2691</v>
      </c>
      <c r="W213" s="10" t="s">
        <v>474</v>
      </c>
      <c r="X213" s="10" t="s">
        <v>2202</v>
      </c>
      <c r="Z213" s="10" t="s">
        <v>159</v>
      </c>
      <c r="AA213" s="10" t="s">
        <v>2203</v>
      </c>
      <c r="AB213" s="10" t="s">
        <v>1043</v>
      </c>
      <c r="AC213" s="10" t="s">
        <v>2705</v>
      </c>
      <c r="AD213" s="18" t="s">
        <v>2706</v>
      </c>
      <c r="AG213" s="14" t="str">
        <f t="shared" si="1"/>
        <v>Одеська обл., Одеса, площа Митна , 1/1</v>
      </c>
      <c r="AH213" s="10" t="str">
        <f t="shared" si="2"/>
        <v/>
      </c>
      <c r="AI213" s="10" t="str">
        <f t="shared" si="3"/>
        <v>Одеська обл., місто Одеса, площа Митна , 1/1</v>
      </c>
      <c r="AJ213" s="10" t="s">
        <v>163</v>
      </c>
      <c r="AK213" s="20">
        <v>41373</v>
      </c>
      <c r="AL213" s="10" t="s">
        <v>164</v>
      </c>
      <c r="AM213" s="14" t="str">
        <f t="shared" si="4"/>
        <v>3 рік/років, 0 місяць/місяців, 0 день/днів</v>
      </c>
      <c r="AP213" s="10">
        <v>3</v>
      </c>
      <c r="AQ213" s="10">
        <v>0</v>
      </c>
      <c r="AR213" s="10">
        <v>0</v>
      </c>
      <c r="AS213" s="10" t="s">
        <v>165</v>
      </c>
      <c r="BA213" s="10" t="s">
        <v>166</v>
      </c>
      <c r="BB213" s="16">
        <v>1210959.3600000001</v>
      </c>
      <c r="BC213" s="16">
        <v>1085103.8600000001</v>
      </c>
      <c r="BD213" s="17">
        <f t="shared" si="5"/>
        <v>0.8960695922941625</v>
      </c>
      <c r="BE213" s="16">
        <f t="shared" si="6"/>
        <v>10851.038600000002</v>
      </c>
      <c r="BF213" s="10" t="str">
        <f t="shared" si="10"/>
        <v>не потрібна</v>
      </c>
      <c r="BG213" s="10" t="s">
        <v>165</v>
      </c>
      <c r="BL213" s="10" t="s">
        <v>342</v>
      </c>
      <c r="BR213" s="10" t="s">
        <v>167</v>
      </c>
      <c r="CD213" s="10" t="s">
        <v>165</v>
      </c>
      <c r="CH213" s="20">
        <v>44105</v>
      </c>
      <c r="CI213" s="10" t="s">
        <v>2707</v>
      </c>
      <c r="CJ213" s="10" t="s">
        <v>495</v>
      </c>
      <c r="CK213" s="13" t="s">
        <v>2708</v>
      </c>
      <c r="CL213" s="13" t="s">
        <v>2709</v>
      </c>
      <c r="CO213" s="20">
        <v>44109</v>
      </c>
      <c r="CP213" s="10">
        <v>875</v>
      </c>
      <c r="CQ213" s="10" t="s">
        <v>199</v>
      </c>
      <c r="CR213" s="13" t="s">
        <v>2710</v>
      </c>
      <c r="CS213" s="10" t="s">
        <v>169</v>
      </c>
      <c r="CT213" s="10">
        <v>15</v>
      </c>
      <c r="CU213" s="10" t="s">
        <v>273</v>
      </c>
      <c r="CV213" s="10" t="s">
        <v>202</v>
      </c>
      <c r="CW213" s="10" t="s">
        <v>202</v>
      </c>
      <c r="CX213" s="10" t="s">
        <v>172</v>
      </c>
      <c r="CY213" s="10" t="s">
        <v>202</v>
      </c>
      <c r="CZ213" s="10" t="s">
        <v>172</v>
      </c>
      <c r="DA213" s="10" t="s">
        <v>172</v>
      </c>
      <c r="DB213" s="10" t="s">
        <v>172</v>
      </c>
      <c r="DC213" s="10" t="s">
        <v>172</v>
      </c>
      <c r="DD213" s="10" t="s">
        <v>172</v>
      </c>
      <c r="DE213" s="10" t="s">
        <v>172</v>
      </c>
      <c r="DF213" s="10" t="s">
        <v>172</v>
      </c>
      <c r="DG213" s="10" t="s">
        <v>172</v>
      </c>
      <c r="DH213" s="10" t="s">
        <v>172</v>
      </c>
      <c r="DI213" s="10" t="s">
        <v>172</v>
      </c>
      <c r="DJ213" s="10" t="s">
        <v>224</v>
      </c>
      <c r="DL213" s="10" t="s">
        <v>2711</v>
      </c>
      <c r="DM213" s="10" t="s">
        <v>2712</v>
      </c>
      <c r="DN213" s="10" t="s">
        <v>2713</v>
      </c>
      <c r="DO213" s="10" t="s">
        <v>518</v>
      </c>
      <c r="DP213" s="10" t="s">
        <v>518</v>
      </c>
      <c r="DQ213" s="10" t="s">
        <v>518</v>
      </c>
      <c r="DR213" s="10" t="s">
        <v>518</v>
      </c>
      <c r="DS213" s="10" t="s">
        <v>1322</v>
      </c>
      <c r="DU213" s="10" t="s">
        <v>165</v>
      </c>
      <c r="EF213" s="10" t="s">
        <v>165</v>
      </c>
      <c r="EH213" s="10" t="s">
        <v>169</v>
      </c>
      <c r="EJ213" s="10" t="s">
        <v>165</v>
      </c>
      <c r="EK213" s="10" t="s">
        <v>174</v>
      </c>
      <c r="EN213" s="10" t="s">
        <v>165</v>
      </c>
    </row>
    <row r="214" spans="1:144" ht="12.75">
      <c r="A214" s="10">
        <v>215</v>
      </c>
      <c r="B214" s="10">
        <v>5210</v>
      </c>
      <c r="D214" s="11">
        <v>44110.433385902783</v>
      </c>
      <c r="E214" s="10" t="s">
        <v>2365</v>
      </c>
      <c r="F214" s="10" t="s">
        <v>2366</v>
      </c>
      <c r="G214" s="10" t="s">
        <v>2367</v>
      </c>
      <c r="H214" s="10" t="s">
        <v>149</v>
      </c>
      <c r="I214" s="10" t="s">
        <v>150</v>
      </c>
      <c r="J214" s="10" t="s">
        <v>177</v>
      </c>
      <c r="K214" s="10" t="s">
        <v>178</v>
      </c>
      <c r="L214" s="10">
        <v>1</v>
      </c>
      <c r="M214" s="10">
        <v>2930.1</v>
      </c>
      <c r="N214" s="10">
        <v>200</v>
      </c>
      <c r="Q214" s="10" t="s">
        <v>2672</v>
      </c>
      <c r="R214" s="10" t="s">
        <v>2714</v>
      </c>
      <c r="S214" s="13" t="s">
        <v>2715</v>
      </c>
      <c r="T214" s="10" t="s">
        <v>212</v>
      </c>
      <c r="U214" s="10" t="s">
        <v>2675</v>
      </c>
      <c r="V214" s="18" t="s">
        <v>2676</v>
      </c>
      <c r="W214" s="10" t="s">
        <v>311</v>
      </c>
      <c r="X214" s="10" t="s">
        <v>2374</v>
      </c>
      <c r="Z214" s="10" t="s">
        <v>159</v>
      </c>
      <c r="AA214" s="10" t="s">
        <v>2677</v>
      </c>
      <c r="AB214" s="10" t="s">
        <v>161</v>
      </c>
      <c r="AC214" s="10" t="s">
        <v>2678</v>
      </c>
      <c r="AD214" s="10">
        <v>3</v>
      </c>
      <c r="AG214" s="14" t="str">
        <f t="shared" si="1"/>
        <v>Вінницька обл., Ладижин, вулиця Петра Кравчика, 3</v>
      </c>
      <c r="AH214" s="10" t="str">
        <f t="shared" si="2"/>
        <v/>
      </c>
      <c r="AI214" s="10" t="str">
        <f t="shared" si="3"/>
        <v>Вінницька обл., місто Ладижин, вулиця Петра Кравчика, 3</v>
      </c>
      <c r="AJ214" s="10" t="s">
        <v>163</v>
      </c>
      <c r="AK214" s="20">
        <v>43424</v>
      </c>
      <c r="AL214" s="10" t="s">
        <v>164</v>
      </c>
      <c r="AM214" s="14" t="str">
        <f t="shared" si="4"/>
        <v>3 рік/років, 0 місяць/місяців, 0 день/днів</v>
      </c>
      <c r="AP214" s="10">
        <v>3</v>
      </c>
      <c r="AQ214" s="10">
        <v>0</v>
      </c>
      <c r="AR214" s="10">
        <v>0</v>
      </c>
      <c r="AS214" s="10" t="s">
        <v>165</v>
      </c>
      <c r="BA214" s="10" t="s">
        <v>166</v>
      </c>
      <c r="BB214" s="10">
        <v>70957.2</v>
      </c>
      <c r="BC214" s="10">
        <v>14409</v>
      </c>
      <c r="BD214" s="17">
        <f t="shared" si="5"/>
        <v>0.20306607363311968</v>
      </c>
      <c r="BE214" s="16">
        <f t="shared" si="6"/>
        <v>144.09</v>
      </c>
      <c r="BF214" s="10" t="str">
        <f t="shared" si="10"/>
        <v>не потрібна</v>
      </c>
      <c r="BG214" s="10" t="s">
        <v>165</v>
      </c>
      <c r="BL214" s="10" t="s">
        <v>342</v>
      </c>
      <c r="BR214" s="10" t="s">
        <v>193</v>
      </c>
      <c r="BV214" s="10" t="s">
        <v>242</v>
      </c>
      <c r="BW214" s="10" t="s">
        <v>188</v>
      </c>
      <c r="BY214" s="10" t="s">
        <v>317</v>
      </c>
      <c r="BZ214" s="10" t="s">
        <v>169</v>
      </c>
      <c r="CA214" s="10" t="s">
        <v>2716</v>
      </c>
      <c r="CD214" s="10" t="s">
        <v>165</v>
      </c>
      <c r="CH214" s="20">
        <v>43921</v>
      </c>
      <c r="CI214" s="10" t="s">
        <v>2717</v>
      </c>
      <c r="CJ214" s="10" t="s">
        <v>169</v>
      </c>
      <c r="CM214" s="20">
        <v>43875</v>
      </c>
      <c r="CN214" s="10" t="s">
        <v>2520</v>
      </c>
      <c r="CO214" s="20">
        <v>44092</v>
      </c>
      <c r="CP214" s="10">
        <v>1004</v>
      </c>
      <c r="CQ214" s="10" t="s">
        <v>199</v>
      </c>
      <c r="CR214" s="13" t="s">
        <v>2718</v>
      </c>
      <c r="CS214" s="10" t="s">
        <v>169</v>
      </c>
      <c r="CT214" s="10">
        <v>23</v>
      </c>
      <c r="CU214" s="10" t="s">
        <v>201</v>
      </c>
      <c r="CV214" s="10" t="s">
        <v>202</v>
      </c>
      <c r="CW214" s="10" t="s">
        <v>202</v>
      </c>
      <c r="CX214" s="10" t="s">
        <v>172</v>
      </c>
      <c r="CY214" s="10" t="s">
        <v>202</v>
      </c>
      <c r="CZ214" s="10" t="s">
        <v>172</v>
      </c>
      <c r="DA214" s="10" t="s">
        <v>172</v>
      </c>
      <c r="DB214" s="10" t="s">
        <v>202</v>
      </c>
      <c r="DC214" s="10" t="s">
        <v>172</v>
      </c>
      <c r="DD214" s="10" t="s">
        <v>172</v>
      </c>
      <c r="DE214" s="10" t="s">
        <v>172</v>
      </c>
      <c r="DF214" s="10" t="s">
        <v>172</v>
      </c>
      <c r="DG214" s="10" t="s">
        <v>172</v>
      </c>
      <c r="DH214" s="10" t="s">
        <v>172</v>
      </c>
      <c r="DI214" s="10" t="s">
        <v>172</v>
      </c>
      <c r="DJ214" s="10" t="s">
        <v>224</v>
      </c>
      <c r="DL214" s="10" t="s">
        <v>2719</v>
      </c>
      <c r="DM214" s="10" t="s">
        <v>2684</v>
      </c>
      <c r="DN214" s="10" t="s">
        <v>2685</v>
      </c>
      <c r="DO214" s="10" t="s">
        <v>2685</v>
      </c>
      <c r="DP214" s="10" t="s">
        <v>663</v>
      </c>
      <c r="DQ214" s="10" t="s">
        <v>663</v>
      </c>
      <c r="DR214" s="10" t="s">
        <v>2686</v>
      </c>
      <c r="DS214" s="10" t="s">
        <v>230</v>
      </c>
      <c r="DU214" s="10" t="s">
        <v>165</v>
      </c>
      <c r="EF214" s="10" t="s">
        <v>254</v>
      </c>
      <c r="EH214" s="10" t="s">
        <v>1381</v>
      </c>
      <c r="EK214" s="10" t="s">
        <v>174</v>
      </c>
      <c r="EN214" s="10" t="s">
        <v>165</v>
      </c>
    </row>
    <row r="215" spans="1:144" ht="12.75">
      <c r="A215" s="10">
        <v>216</v>
      </c>
      <c r="B215" s="10">
        <v>5211</v>
      </c>
      <c r="D215" s="11">
        <v>44110.734890347223</v>
      </c>
      <c r="E215" s="10" t="s">
        <v>1362</v>
      </c>
      <c r="F215" s="10" t="s">
        <v>1168</v>
      </c>
      <c r="G215" s="10" t="s">
        <v>1363</v>
      </c>
      <c r="H215" s="10" t="s">
        <v>149</v>
      </c>
      <c r="I215" s="10" t="s">
        <v>150</v>
      </c>
      <c r="J215" s="10" t="s">
        <v>177</v>
      </c>
      <c r="K215" s="10" t="s">
        <v>178</v>
      </c>
      <c r="L215" s="10">
        <v>1</v>
      </c>
      <c r="M215" s="10">
        <v>7708.9</v>
      </c>
      <c r="N215" s="10">
        <v>10.5</v>
      </c>
      <c r="O215" s="10">
        <v>10.5</v>
      </c>
      <c r="Q215" s="10" t="s">
        <v>2448</v>
      </c>
      <c r="R215" s="13" t="s">
        <v>2720</v>
      </c>
      <c r="S215" s="13" t="s">
        <v>2721</v>
      </c>
      <c r="T215" s="10" t="s">
        <v>182</v>
      </c>
      <c r="U215" s="10" t="s">
        <v>2722</v>
      </c>
      <c r="V215" s="10">
        <v>38343774</v>
      </c>
      <c r="W215" s="10" t="s">
        <v>311</v>
      </c>
      <c r="X215" s="10" t="s">
        <v>1369</v>
      </c>
      <c r="Z215" s="10" t="s">
        <v>159</v>
      </c>
      <c r="AA215" s="10" t="s">
        <v>1370</v>
      </c>
      <c r="AB215" s="10" t="s">
        <v>161</v>
      </c>
      <c r="AC215" s="10" t="s">
        <v>2723</v>
      </c>
      <c r="AD215" s="10">
        <v>101</v>
      </c>
      <c r="AI215" s="10" t="str">
        <f t="shared" si="3"/>
        <v>Житомирська обл., місто Житомир, вулиця Чуднівськка, 101</v>
      </c>
      <c r="AJ215" s="10" t="s">
        <v>270</v>
      </c>
      <c r="AL215" s="10" t="s">
        <v>164</v>
      </c>
      <c r="AP215" s="10">
        <v>3</v>
      </c>
      <c r="AQ215" s="10">
        <v>0</v>
      </c>
      <c r="AR215" s="10">
        <v>0</v>
      </c>
      <c r="AS215" s="10" t="s">
        <v>165</v>
      </c>
      <c r="BA215" s="10" t="s">
        <v>166</v>
      </c>
      <c r="BB215" s="10">
        <v>125320</v>
      </c>
      <c r="BC215" s="10">
        <v>14420</v>
      </c>
      <c r="BD215" s="17">
        <f t="shared" si="5"/>
        <v>0.11506543249281838</v>
      </c>
      <c r="BE215" s="16">
        <f t="shared" si="6"/>
        <v>144.20000000000002</v>
      </c>
      <c r="BF215" s="10" t="str">
        <f t="shared" si="10"/>
        <v>не потрібна</v>
      </c>
      <c r="BG215" s="10" t="s">
        <v>165</v>
      </c>
      <c r="BL215" s="10" t="s">
        <v>342</v>
      </c>
      <c r="BR215" s="10" t="s">
        <v>193</v>
      </c>
      <c r="BV215" s="10" t="s">
        <v>242</v>
      </c>
      <c r="BW215" s="10" t="s">
        <v>188</v>
      </c>
      <c r="BY215" s="10" t="s">
        <v>317</v>
      </c>
      <c r="BZ215" s="10" t="s">
        <v>169</v>
      </c>
      <c r="CA215" s="10" t="s">
        <v>2724</v>
      </c>
      <c r="CD215" s="10" t="s">
        <v>165</v>
      </c>
      <c r="CH215" s="20">
        <v>44106</v>
      </c>
      <c r="CI215" s="10">
        <v>117</v>
      </c>
      <c r="CJ215" s="10" t="s">
        <v>169</v>
      </c>
      <c r="CM215" s="20">
        <v>43875</v>
      </c>
      <c r="CN215" s="10" t="s">
        <v>2725</v>
      </c>
      <c r="CO215" s="20">
        <v>44109</v>
      </c>
      <c r="CP215" s="10">
        <v>514</v>
      </c>
      <c r="CQ215" s="10" t="s">
        <v>199</v>
      </c>
      <c r="CR215" s="13" t="s">
        <v>2726</v>
      </c>
      <c r="CS215" s="10" t="s">
        <v>169</v>
      </c>
      <c r="CT215" s="10">
        <v>3</v>
      </c>
      <c r="CU215" s="10" t="s">
        <v>223</v>
      </c>
      <c r="CV215" s="10" t="s">
        <v>202</v>
      </c>
      <c r="CW215" s="10" t="s">
        <v>202</v>
      </c>
      <c r="CX215" s="10" t="s">
        <v>172</v>
      </c>
      <c r="CY215" s="10" t="s">
        <v>172</v>
      </c>
      <c r="CZ215" s="10" t="s">
        <v>202</v>
      </c>
      <c r="DA215" s="10" t="s">
        <v>172</v>
      </c>
      <c r="DB215" s="10" t="s">
        <v>202</v>
      </c>
      <c r="DC215" s="10" t="s">
        <v>172</v>
      </c>
      <c r="DD215" s="10" t="s">
        <v>172</v>
      </c>
      <c r="DE215" s="10" t="s">
        <v>172</v>
      </c>
      <c r="DF215" s="10" t="s">
        <v>172</v>
      </c>
      <c r="DG215" s="10" t="s">
        <v>172</v>
      </c>
      <c r="DH215" s="10" t="s">
        <v>172</v>
      </c>
      <c r="DI215" s="10" t="s">
        <v>202</v>
      </c>
      <c r="DJ215" s="10" t="s">
        <v>224</v>
      </c>
      <c r="DL215" s="10" t="s">
        <v>2727</v>
      </c>
      <c r="DM215" s="10" t="s">
        <v>2728</v>
      </c>
      <c r="DN215" s="10" t="s">
        <v>2729</v>
      </c>
      <c r="DO215" s="10" t="s">
        <v>663</v>
      </c>
      <c r="DP215" s="10" t="s">
        <v>663</v>
      </c>
      <c r="DQ215" s="10" t="s">
        <v>663</v>
      </c>
      <c r="DR215" s="10" t="s">
        <v>2730</v>
      </c>
      <c r="DS215" s="10" t="s">
        <v>230</v>
      </c>
      <c r="DU215" s="10" t="s">
        <v>165</v>
      </c>
      <c r="EF215" s="10" t="s">
        <v>254</v>
      </c>
      <c r="EH215" s="10" t="s">
        <v>1381</v>
      </c>
      <c r="EK215" s="10" t="s">
        <v>174</v>
      </c>
      <c r="EN215" s="10" t="s">
        <v>165</v>
      </c>
    </row>
    <row r="216" spans="1:144" ht="12.75">
      <c r="A216" s="10">
        <v>217</v>
      </c>
      <c r="B216" s="10">
        <v>5212</v>
      </c>
      <c r="D216" s="11">
        <v>44111.606587592592</v>
      </c>
      <c r="E216" s="10" t="s">
        <v>1324</v>
      </c>
      <c r="F216" s="10" t="s">
        <v>443</v>
      </c>
      <c r="G216" s="10" t="s">
        <v>1246</v>
      </c>
      <c r="H216" s="10" t="s">
        <v>149</v>
      </c>
      <c r="I216" s="10" t="s">
        <v>150</v>
      </c>
      <c r="J216" s="10" t="s">
        <v>177</v>
      </c>
      <c r="K216" s="10" t="s">
        <v>178</v>
      </c>
      <c r="L216" s="10">
        <v>1</v>
      </c>
      <c r="M216" s="10">
        <v>1940.8</v>
      </c>
      <c r="N216" s="10">
        <v>5</v>
      </c>
      <c r="O216" s="10">
        <v>5</v>
      </c>
      <c r="Q216" s="10" t="s">
        <v>1058</v>
      </c>
      <c r="R216" s="10" t="s">
        <v>2731</v>
      </c>
      <c r="S216" s="13" t="s">
        <v>2732</v>
      </c>
      <c r="T216" s="10" t="s">
        <v>182</v>
      </c>
      <c r="U216" s="10" t="s">
        <v>1328</v>
      </c>
      <c r="V216" s="10">
        <v>40108651</v>
      </c>
      <c r="W216" s="10" t="s">
        <v>377</v>
      </c>
      <c r="X216" s="10" t="s">
        <v>1252</v>
      </c>
      <c r="Y216" s="10" t="s">
        <v>2733</v>
      </c>
      <c r="Z216" s="10" t="s">
        <v>159</v>
      </c>
      <c r="AA216" s="10" t="s">
        <v>2734</v>
      </c>
      <c r="AB216" s="10" t="s">
        <v>161</v>
      </c>
      <c r="AC216" s="10" t="s">
        <v>2735</v>
      </c>
      <c r="AD216" s="10" t="s">
        <v>2736</v>
      </c>
      <c r="AE216" s="10" t="s">
        <v>1329</v>
      </c>
      <c r="AF216" s="10" t="s">
        <v>2737</v>
      </c>
      <c r="AI216" s="10" t="str">
        <f t="shared" si="3"/>
        <v>Чернігівська обл., місто Ніжин, вулиця Московська, 22а</v>
      </c>
      <c r="AJ216" s="10" t="s">
        <v>163</v>
      </c>
      <c r="AK216" s="20">
        <v>43725</v>
      </c>
      <c r="AL216" s="10" t="s">
        <v>164</v>
      </c>
      <c r="AP216" s="10">
        <v>2</v>
      </c>
      <c r="AQ216" s="10">
        <v>11</v>
      </c>
      <c r="AR216" s="10">
        <v>29</v>
      </c>
      <c r="AS216" s="10" t="s">
        <v>165</v>
      </c>
      <c r="BA216" s="10" t="s">
        <v>166</v>
      </c>
      <c r="BB216" s="10">
        <v>447</v>
      </c>
      <c r="BC216" s="10">
        <v>129</v>
      </c>
      <c r="BD216" s="17">
        <f t="shared" si="5"/>
        <v>0.28859060402684567</v>
      </c>
      <c r="BE216" s="16">
        <f t="shared" si="6"/>
        <v>1.29</v>
      </c>
      <c r="BF216" s="10" t="str">
        <f t="shared" si="10"/>
        <v>не потрібна</v>
      </c>
      <c r="BG216" s="10" t="s">
        <v>165</v>
      </c>
      <c r="BL216" s="10" t="s">
        <v>342</v>
      </c>
      <c r="BR216" s="10" t="s">
        <v>167</v>
      </c>
      <c r="CD216" s="10" t="s">
        <v>165</v>
      </c>
      <c r="CH216" s="20">
        <v>44109</v>
      </c>
      <c r="CI216" s="10" t="s">
        <v>2738</v>
      </c>
      <c r="CJ216" s="10" t="s">
        <v>169</v>
      </c>
      <c r="CM216" s="20">
        <v>44102</v>
      </c>
      <c r="CN216" s="10" t="s">
        <v>2739</v>
      </c>
      <c r="CO216" s="20">
        <v>44111</v>
      </c>
      <c r="CP216" s="10">
        <v>153</v>
      </c>
      <c r="CQ216" s="10" t="s">
        <v>199</v>
      </c>
      <c r="CR216" s="13" t="s">
        <v>2740</v>
      </c>
      <c r="CS216" s="10" t="s">
        <v>169</v>
      </c>
      <c r="CT216" s="10">
        <v>5</v>
      </c>
      <c r="CU216" s="10" t="s">
        <v>273</v>
      </c>
      <c r="CV216" s="10" t="s">
        <v>172</v>
      </c>
      <c r="CW216" s="10" t="s">
        <v>172</v>
      </c>
      <c r="CX216" s="10" t="s">
        <v>172</v>
      </c>
      <c r="CY216" s="10" t="s">
        <v>202</v>
      </c>
      <c r="CZ216" s="10" t="s">
        <v>172</v>
      </c>
      <c r="DA216" s="10" t="s">
        <v>172</v>
      </c>
      <c r="DB216" s="10" t="s">
        <v>172</v>
      </c>
      <c r="DC216" s="10" t="s">
        <v>172</v>
      </c>
      <c r="DD216" s="10" t="s">
        <v>172</v>
      </c>
      <c r="DE216" s="10" t="s">
        <v>172</v>
      </c>
      <c r="DF216" s="10" t="s">
        <v>172</v>
      </c>
      <c r="DG216" s="10" t="s">
        <v>172</v>
      </c>
      <c r="DH216" s="10" t="s">
        <v>172</v>
      </c>
      <c r="DI216" s="10" t="s">
        <v>172</v>
      </c>
      <c r="DJ216" s="10" t="s">
        <v>224</v>
      </c>
      <c r="DK216" s="13" t="s">
        <v>2741</v>
      </c>
      <c r="DL216" s="10">
        <v>3104847</v>
      </c>
      <c r="DM216" s="10" t="s">
        <v>1329</v>
      </c>
      <c r="DN216" s="10" t="s">
        <v>1329</v>
      </c>
      <c r="DO216" s="10" t="s">
        <v>1329</v>
      </c>
      <c r="DP216" s="10" t="s">
        <v>1329</v>
      </c>
      <c r="DQ216" s="10" t="s">
        <v>1329</v>
      </c>
      <c r="DR216" s="10" t="s">
        <v>1329</v>
      </c>
      <c r="DS216" s="10" t="s">
        <v>230</v>
      </c>
      <c r="DU216" s="10" t="s">
        <v>165</v>
      </c>
      <c r="EF216" s="10" t="s">
        <v>165</v>
      </c>
      <c r="EH216" s="10" t="s">
        <v>255</v>
      </c>
      <c r="EK216" s="10" t="s">
        <v>330</v>
      </c>
      <c r="EL216" s="10" t="s">
        <v>331</v>
      </c>
      <c r="EM216" s="10" t="s">
        <v>332</v>
      </c>
      <c r="EN216" s="10" t="s">
        <v>165</v>
      </c>
    </row>
    <row r="217" spans="1:144" ht="12.75">
      <c r="A217" s="10">
        <v>218</v>
      </c>
      <c r="B217" s="10">
        <v>5213</v>
      </c>
      <c r="D217" s="11">
        <v>44112.371793043982</v>
      </c>
      <c r="E217" s="10" t="s">
        <v>2742</v>
      </c>
      <c r="F217" s="10" t="s">
        <v>2366</v>
      </c>
      <c r="G217" s="10" t="s">
        <v>2743</v>
      </c>
      <c r="H217" s="10" t="s">
        <v>149</v>
      </c>
      <c r="I217" s="10" t="s">
        <v>150</v>
      </c>
      <c r="J217" s="10" t="s">
        <v>334</v>
      </c>
      <c r="N217" s="10">
        <v>35.4</v>
      </c>
      <c r="O217" s="10">
        <v>27.6</v>
      </c>
      <c r="P217" s="10" t="s">
        <v>2744</v>
      </c>
      <c r="Q217" s="10" t="s">
        <v>2745</v>
      </c>
      <c r="R217" s="10" t="s">
        <v>2746</v>
      </c>
      <c r="S217" s="13" t="s">
        <v>2747</v>
      </c>
      <c r="T217" s="10" t="s">
        <v>182</v>
      </c>
      <c r="U217" s="10" t="s">
        <v>2748</v>
      </c>
      <c r="V217" s="10">
        <v>43316784</v>
      </c>
      <c r="W217" s="10" t="s">
        <v>870</v>
      </c>
      <c r="X217" s="10" t="s">
        <v>2749</v>
      </c>
      <c r="Z217" s="10" t="s">
        <v>638</v>
      </c>
      <c r="AA217" s="10" t="s">
        <v>2750</v>
      </c>
      <c r="AB217" s="10" t="s">
        <v>161</v>
      </c>
      <c r="AC217" s="10" t="s">
        <v>2751</v>
      </c>
      <c r="AD217" s="10" t="s">
        <v>2752</v>
      </c>
      <c r="AE217" s="10">
        <v>6</v>
      </c>
      <c r="AI217" s="10" t="str">
        <f t="shared" si="3"/>
        <v>Хмельницька обл., селище міського типу Ярмолинці, вулиця Хмельницька, 1А</v>
      </c>
      <c r="AJ217" s="10" t="s">
        <v>163</v>
      </c>
      <c r="AK217" s="20">
        <v>43923</v>
      </c>
      <c r="AL217" s="10" t="s">
        <v>164</v>
      </c>
      <c r="AP217" s="10">
        <v>2</v>
      </c>
      <c r="AQ217" s="10">
        <v>11</v>
      </c>
      <c r="AR217" s="10">
        <v>0</v>
      </c>
      <c r="AS217" s="10" t="s">
        <v>165</v>
      </c>
      <c r="BA217" s="10" t="s">
        <v>166</v>
      </c>
      <c r="BB217" s="10">
        <v>33789</v>
      </c>
      <c r="BC217" s="10">
        <v>17830.22</v>
      </c>
      <c r="BD217" s="17">
        <f t="shared" si="5"/>
        <v>0.52769303619521146</v>
      </c>
      <c r="BE217" s="16">
        <f t="shared" si="6"/>
        <v>178.30220000000003</v>
      </c>
      <c r="BF217" s="10" t="str">
        <f t="shared" si="10"/>
        <v>не потрібна</v>
      </c>
      <c r="BG217" s="10" t="s">
        <v>165</v>
      </c>
      <c r="BL217" s="10" t="s">
        <v>342</v>
      </c>
      <c r="BR217" s="10" t="s">
        <v>167</v>
      </c>
      <c r="CD217" s="10" t="s">
        <v>165</v>
      </c>
      <c r="CH217" s="20">
        <v>44057</v>
      </c>
      <c r="CI217" s="10" t="s">
        <v>2753</v>
      </c>
      <c r="CJ217" s="10" t="s">
        <v>169</v>
      </c>
      <c r="CM217" s="20">
        <v>44050</v>
      </c>
      <c r="CN217" s="10" t="s">
        <v>2754</v>
      </c>
      <c r="CO217" s="20">
        <v>44104</v>
      </c>
      <c r="CP217" s="10" t="s">
        <v>2755</v>
      </c>
      <c r="CQ217" s="10" t="s">
        <v>199</v>
      </c>
      <c r="CR217" s="13" t="s">
        <v>2756</v>
      </c>
      <c r="CS217" s="10" t="s">
        <v>169</v>
      </c>
      <c r="CT217" s="10">
        <v>2.1</v>
      </c>
      <c r="CU217" s="10" t="s">
        <v>273</v>
      </c>
      <c r="CV217" s="10" t="s">
        <v>202</v>
      </c>
      <c r="CW217" s="10" t="s">
        <v>202</v>
      </c>
      <c r="CX217" s="10" t="s">
        <v>172</v>
      </c>
      <c r="CY217" s="10" t="s">
        <v>202</v>
      </c>
      <c r="CZ217" s="10" t="s">
        <v>172</v>
      </c>
      <c r="DA217" s="10" t="s">
        <v>172</v>
      </c>
      <c r="DB217" s="10" t="s">
        <v>202</v>
      </c>
      <c r="DC217" s="10" t="s">
        <v>172</v>
      </c>
      <c r="DD217" s="10" t="s">
        <v>202</v>
      </c>
      <c r="DE217" s="10" t="s">
        <v>202</v>
      </c>
      <c r="DF217" s="10" t="s">
        <v>172</v>
      </c>
      <c r="DG217" s="10" t="s">
        <v>172</v>
      </c>
      <c r="DH217" s="10" t="s">
        <v>202</v>
      </c>
      <c r="DI217" s="10" t="s">
        <v>172</v>
      </c>
      <c r="DJ217" s="10" t="s">
        <v>249</v>
      </c>
      <c r="DK217" s="13" t="s">
        <v>2757</v>
      </c>
      <c r="DL217" s="10">
        <v>509</v>
      </c>
      <c r="DM217" s="10" t="s">
        <v>2604</v>
      </c>
      <c r="DN217" s="10" t="s">
        <v>172</v>
      </c>
      <c r="DO217" s="10" t="s">
        <v>172</v>
      </c>
      <c r="DP217" s="10" t="s">
        <v>172</v>
      </c>
      <c r="DQ217" s="10" t="s">
        <v>172</v>
      </c>
      <c r="DR217" s="10" t="s">
        <v>172</v>
      </c>
      <c r="DS217" s="10" t="s">
        <v>1322</v>
      </c>
      <c r="DU217" s="10" t="s">
        <v>165</v>
      </c>
      <c r="EF217" s="10" t="s">
        <v>165</v>
      </c>
      <c r="EH217" s="10" t="s">
        <v>255</v>
      </c>
      <c r="EK217" s="10" t="s">
        <v>174</v>
      </c>
      <c r="EN217" s="10" t="s">
        <v>165</v>
      </c>
    </row>
    <row r="218" spans="1:144" ht="12.75">
      <c r="A218" s="10">
        <v>219</v>
      </c>
      <c r="B218" s="10">
        <v>5214</v>
      </c>
      <c r="D218" s="11">
        <v>44112.571186793983</v>
      </c>
      <c r="E218" s="10" t="s">
        <v>2365</v>
      </c>
      <c r="F218" s="10" t="s">
        <v>2366</v>
      </c>
      <c r="G218" s="10" t="s">
        <v>2367</v>
      </c>
      <c r="H218" s="10" t="s">
        <v>149</v>
      </c>
      <c r="I218" s="10" t="s">
        <v>150</v>
      </c>
      <c r="J218" s="10" t="s">
        <v>177</v>
      </c>
      <c r="K218" s="10" t="s">
        <v>178</v>
      </c>
      <c r="L218" s="10">
        <v>1</v>
      </c>
      <c r="M218" s="10">
        <v>1241.5</v>
      </c>
      <c r="N218" s="10">
        <v>82.4</v>
      </c>
      <c r="Q218" s="10" t="s">
        <v>2758</v>
      </c>
      <c r="R218" s="10" t="s">
        <v>2759</v>
      </c>
      <c r="S218" s="13" t="s">
        <v>2760</v>
      </c>
      <c r="T218" s="10" t="s">
        <v>182</v>
      </c>
      <c r="U218" s="10" t="s">
        <v>2527</v>
      </c>
      <c r="V218" s="10">
        <v>43142454</v>
      </c>
      <c r="W218" s="10" t="s">
        <v>235</v>
      </c>
      <c r="X218" s="10" t="s">
        <v>2374</v>
      </c>
      <c r="Y218" s="10" t="s">
        <v>1093</v>
      </c>
      <c r="Z218" s="10" t="s">
        <v>638</v>
      </c>
      <c r="AA218" s="10" t="s">
        <v>1094</v>
      </c>
      <c r="AB218" s="10" t="s">
        <v>161</v>
      </c>
      <c r="AC218" s="10" t="s">
        <v>946</v>
      </c>
      <c r="AD218" s="10">
        <v>27</v>
      </c>
      <c r="AI218" s="10" t="str">
        <f t="shared" si="3"/>
        <v>Вінницька обл., селище міського типу Тростянець, вулиця Соборна, 27</v>
      </c>
      <c r="AJ218" s="10" t="s">
        <v>163</v>
      </c>
      <c r="AK218" s="20">
        <v>44070</v>
      </c>
      <c r="AL218" s="10" t="s">
        <v>164</v>
      </c>
      <c r="AP218" s="10">
        <v>2</v>
      </c>
      <c r="AQ218" s="10">
        <v>0</v>
      </c>
      <c r="AR218" s="10">
        <v>364</v>
      </c>
      <c r="AS218" s="10" t="s">
        <v>165</v>
      </c>
      <c r="BA218" s="10" t="s">
        <v>166</v>
      </c>
      <c r="BB218" s="10">
        <v>83035.98</v>
      </c>
      <c r="BC218" s="10">
        <v>12511.63</v>
      </c>
      <c r="BD218" s="17">
        <f t="shared" si="5"/>
        <v>0.15067721245657606</v>
      </c>
      <c r="BE218" s="16">
        <f t="shared" si="6"/>
        <v>125.1163</v>
      </c>
      <c r="BF218" s="10" t="str">
        <f t="shared" si="10"/>
        <v>не потрібна</v>
      </c>
      <c r="BG218" s="10" t="s">
        <v>165</v>
      </c>
      <c r="BL218" s="10" t="s">
        <v>342</v>
      </c>
      <c r="BR218" s="10" t="s">
        <v>193</v>
      </c>
      <c r="BV218" s="10" t="s">
        <v>242</v>
      </c>
      <c r="BY218" s="10" t="s">
        <v>243</v>
      </c>
      <c r="BZ218" s="10" t="s">
        <v>165</v>
      </c>
      <c r="CD218" s="10" t="s">
        <v>165</v>
      </c>
      <c r="CH218" s="20">
        <v>43944</v>
      </c>
      <c r="CI218" s="18" t="s">
        <v>2761</v>
      </c>
      <c r="CJ218" s="10" t="s">
        <v>169</v>
      </c>
      <c r="CM218" s="20">
        <v>43916</v>
      </c>
      <c r="CN218" s="10" t="s">
        <v>2762</v>
      </c>
      <c r="CO218" s="20">
        <v>44098</v>
      </c>
      <c r="CP218" s="10">
        <v>1027</v>
      </c>
      <c r="CQ218" s="10" t="s">
        <v>199</v>
      </c>
      <c r="CR218" s="13" t="s">
        <v>2763</v>
      </c>
      <c r="CS218" s="10" t="s">
        <v>169</v>
      </c>
      <c r="CT218" s="10">
        <v>15</v>
      </c>
      <c r="CU218" s="10" t="s">
        <v>273</v>
      </c>
      <c r="CV218" s="10" t="s">
        <v>202</v>
      </c>
      <c r="CW218" s="10" t="s">
        <v>202</v>
      </c>
      <c r="CX218" s="10" t="s">
        <v>202</v>
      </c>
      <c r="CY218" s="10" t="s">
        <v>172</v>
      </c>
      <c r="CZ218" s="10" t="s">
        <v>202</v>
      </c>
      <c r="DA218" s="10" t="s">
        <v>202</v>
      </c>
      <c r="DB218" s="10" t="s">
        <v>172</v>
      </c>
      <c r="DC218" s="10" t="s">
        <v>172</v>
      </c>
      <c r="DD218" s="10" t="s">
        <v>172</v>
      </c>
      <c r="DE218" s="10" t="s">
        <v>172</v>
      </c>
      <c r="DF218" s="10" t="s">
        <v>172</v>
      </c>
      <c r="DG218" s="10" t="s">
        <v>172</v>
      </c>
      <c r="DH218" s="10" t="s">
        <v>202</v>
      </c>
      <c r="DI218" s="10" t="s">
        <v>172</v>
      </c>
      <c r="DJ218" s="10" t="s">
        <v>224</v>
      </c>
      <c r="DL218" s="10" t="s">
        <v>2667</v>
      </c>
      <c r="DM218" s="10" t="s">
        <v>518</v>
      </c>
      <c r="DN218" s="10" t="s">
        <v>2764</v>
      </c>
      <c r="DO218" s="10" t="s">
        <v>518</v>
      </c>
      <c r="DP218" s="10" t="s">
        <v>2669</v>
      </c>
      <c r="DQ218" s="10" t="s">
        <v>518</v>
      </c>
      <c r="DR218" s="10" t="s">
        <v>518</v>
      </c>
      <c r="DS218" s="10" t="s">
        <v>230</v>
      </c>
      <c r="DU218" s="10" t="s">
        <v>165</v>
      </c>
      <c r="EF218" s="10" t="s">
        <v>204</v>
      </c>
      <c r="EG218" s="13" t="s">
        <v>2765</v>
      </c>
      <c r="EH218" s="10" t="s">
        <v>255</v>
      </c>
      <c r="EK218" s="10" t="s">
        <v>174</v>
      </c>
      <c r="EN218" s="10" t="s">
        <v>165</v>
      </c>
    </row>
    <row r="219" spans="1:144" ht="12.75">
      <c r="A219" s="10">
        <v>220</v>
      </c>
      <c r="B219" s="10">
        <v>5215</v>
      </c>
      <c r="D219" s="11">
        <v>44112.638340428239</v>
      </c>
      <c r="E219" s="10" t="s">
        <v>442</v>
      </c>
      <c r="F219" s="10" t="s">
        <v>443</v>
      </c>
      <c r="G219" s="10" t="s">
        <v>444</v>
      </c>
      <c r="H219" s="10" t="s">
        <v>149</v>
      </c>
      <c r="I219" s="10" t="s">
        <v>150</v>
      </c>
      <c r="J219" s="10" t="s">
        <v>177</v>
      </c>
      <c r="K219" s="10" t="s">
        <v>178</v>
      </c>
      <c r="L219" s="10">
        <v>1</v>
      </c>
      <c r="M219" s="10">
        <v>571.6</v>
      </c>
      <c r="N219" s="10">
        <v>32.799999999999997</v>
      </c>
      <c r="Q219" s="10" t="s">
        <v>2766</v>
      </c>
      <c r="R219" s="10" t="s">
        <v>2767</v>
      </c>
      <c r="S219" s="13" t="s">
        <v>2768</v>
      </c>
      <c r="T219" s="10" t="s">
        <v>212</v>
      </c>
      <c r="U219" s="10" t="s">
        <v>2769</v>
      </c>
      <c r="V219" s="10">
        <v>20577457</v>
      </c>
      <c r="W219" s="10" t="s">
        <v>280</v>
      </c>
      <c r="X219" s="10" t="s">
        <v>450</v>
      </c>
      <c r="Y219" s="10" t="s">
        <v>2770</v>
      </c>
      <c r="Z219" s="10" t="s">
        <v>416</v>
      </c>
      <c r="AA219" s="10" t="s">
        <v>2771</v>
      </c>
      <c r="AB219" s="10" t="s">
        <v>161</v>
      </c>
      <c r="AC219" s="10" t="s">
        <v>2772</v>
      </c>
      <c r="AD219" s="10">
        <v>1</v>
      </c>
      <c r="AI219" s="10" t="str">
        <f t="shared" si="3"/>
        <v>Київська обл., село Требухів, вулиця Парникова, 1</v>
      </c>
      <c r="AJ219" s="10" t="s">
        <v>270</v>
      </c>
      <c r="AL219" s="10">
        <v>5</v>
      </c>
      <c r="AS219" s="10" t="s">
        <v>165</v>
      </c>
      <c r="BA219" s="10" t="s">
        <v>166</v>
      </c>
      <c r="BB219" s="10">
        <v>1144931</v>
      </c>
      <c r="BC219" s="10">
        <v>149339</v>
      </c>
      <c r="BD219" s="17">
        <f t="shared" si="5"/>
        <v>0.1304349345069703</v>
      </c>
      <c r="BE219" s="16">
        <f t="shared" si="6"/>
        <v>1493.39</v>
      </c>
      <c r="BF219" s="10" t="str">
        <f t="shared" si="10"/>
        <v>не потрібна</v>
      </c>
      <c r="BG219" s="10" t="s">
        <v>165</v>
      </c>
      <c r="BL219" s="10" t="s">
        <v>342</v>
      </c>
      <c r="BR219" s="10" t="s">
        <v>167</v>
      </c>
      <c r="CD219" s="10" t="s">
        <v>165</v>
      </c>
      <c r="CH219" s="20">
        <v>44071</v>
      </c>
      <c r="CI219" s="10" t="s">
        <v>2773</v>
      </c>
      <c r="CJ219" s="10" t="s">
        <v>169</v>
      </c>
      <c r="CM219" s="20">
        <v>44064</v>
      </c>
      <c r="CN219" s="10" t="s">
        <v>2774</v>
      </c>
      <c r="CO219" s="20">
        <v>44088</v>
      </c>
      <c r="CP219" s="10">
        <v>583</v>
      </c>
      <c r="CQ219" s="10" t="s">
        <v>199</v>
      </c>
      <c r="CR219" s="13" t="s">
        <v>2775</v>
      </c>
      <c r="CS219" s="10" t="s">
        <v>169</v>
      </c>
      <c r="CT219" s="10">
        <v>20</v>
      </c>
      <c r="CU219" s="10" t="s">
        <v>201</v>
      </c>
      <c r="CV219" s="10" t="s">
        <v>172</v>
      </c>
      <c r="CW219" s="10" t="s">
        <v>172</v>
      </c>
      <c r="CX219" s="10" t="s">
        <v>172</v>
      </c>
      <c r="CY219" s="10" t="s">
        <v>172</v>
      </c>
      <c r="CZ219" s="10" t="s">
        <v>172</v>
      </c>
      <c r="DA219" s="10" t="s">
        <v>172</v>
      </c>
      <c r="DB219" s="10" t="s">
        <v>172</v>
      </c>
      <c r="DC219" s="10" t="s">
        <v>172</v>
      </c>
      <c r="DD219" s="10" t="s">
        <v>172</v>
      </c>
      <c r="DE219" s="10" t="s">
        <v>172</v>
      </c>
      <c r="DF219" s="10" t="s">
        <v>172</v>
      </c>
      <c r="DG219" s="10" t="s">
        <v>172</v>
      </c>
      <c r="DH219" s="10" t="s">
        <v>172</v>
      </c>
      <c r="DI219" s="10" t="s">
        <v>172</v>
      </c>
      <c r="DJ219" s="10" t="s">
        <v>165</v>
      </c>
      <c r="DT219" s="13" t="s">
        <v>2776</v>
      </c>
      <c r="DU219" s="10" t="s">
        <v>165</v>
      </c>
      <c r="EF219" s="10" t="s">
        <v>204</v>
      </c>
      <c r="EG219" s="13" t="s">
        <v>2777</v>
      </c>
      <c r="EH219" s="10" t="s">
        <v>169</v>
      </c>
      <c r="EJ219" s="10" t="s">
        <v>165</v>
      </c>
      <c r="EK219" s="10" t="s">
        <v>174</v>
      </c>
      <c r="EN219" s="10" t="s">
        <v>165</v>
      </c>
    </row>
    <row r="220" spans="1:144" ht="12.75">
      <c r="A220" s="10">
        <v>221</v>
      </c>
      <c r="B220" s="10">
        <v>5216</v>
      </c>
      <c r="D220" s="11">
        <v>44112.650200034725</v>
      </c>
      <c r="E220" s="10" t="s">
        <v>442</v>
      </c>
      <c r="F220" s="10" t="s">
        <v>443</v>
      </c>
      <c r="G220" s="10" t="s">
        <v>444</v>
      </c>
      <c r="H220" s="10" t="s">
        <v>149</v>
      </c>
      <c r="I220" s="10" t="s">
        <v>150</v>
      </c>
      <c r="J220" s="10" t="s">
        <v>177</v>
      </c>
      <c r="K220" s="10" t="s">
        <v>178</v>
      </c>
      <c r="L220" s="10">
        <v>1</v>
      </c>
      <c r="M220" s="10">
        <v>571.6</v>
      </c>
      <c r="N220" s="10">
        <v>100</v>
      </c>
      <c r="Q220" s="10" t="s">
        <v>2766</v>
      </c>
      <c r="R220" s="10" t="s">
        <v>2778</v>
      </c>
      <c r="S220" s="13" t="s">
        <v>2779</v>
      </c>
      <c r="T220" s="10" t="s">
        <v>212</v>
      </c>
      <c r="U220" s="10" t="s">
        <v>2769</v>
      </c>
      <c r="V220" s="10">
        <v>20577457</v>
      </c>
      <c r="W220" s="10" t="s">
        <v>280</v>
      </c>
      <c r="X220" s="10" t="s">
        <v>450</v>
      </c>
      <c r="Y220" s="10" t="s">
        <v>2770</v>
      </c>
      <c r="Z220" s="10" t="s">
        <v>416</v>
      </c>
      <c r="AA220" s="10" t="s">
        <v>2771</v>
      </c>
      <c r="AB220" s="10" t="s">
        <v>161</v>
      </c>
      <c r="AC220" s="10" t="s">
        <v>2772</v>
      </c>
      <c r="AD220" s="10">
        <v>1</v>
      </c>
      <c r="AI220" s="10" t="str">
        <f t="shared" si="3"/>
        <v>Київська обл., село Требухів, вулиця Парникова, 1</v>
      </c>
      <c r="AJ220" s="10" t="s">
        <v>270</v>
      </c>
      <c r="AL220" s="10">
        <v>5</v>
      </c>
      <c r="AS220" s="10" t="s">
        <v>165</v>
      </c>
      <c r="BA220" s="10" t="s">
        <v>166</v>
      </c>
      <c r="BB220" s="10">
        <v>1144931</v>
      </c>
      <c r="BC220" s="10">
        <v>149339</v>
      </c>
      <c r="BD220" s="17">
        <f t="shared" si="5"/>
        <v>0.1304349345069703</v>
      </c>
      <c r="BE220" s="16">
        <f t="shared" si="6"/>
        <v>1493.39</v>
      </c>
      <c r="BF220" s="10" t="str">
        <f t="shared" si="10"/>
        <v>не потрібна</v>
      </c>
      <c r="BG220" s="10" t="s">
        <v>165</v>
      </c>
      <c r="BL220" s="10" t="s">
        <v>342</v>
      </c>
      <c r="BR220" s="10" t="s">
        <v>167</v>
      </c>
      <c r="CD220" s="10" t="s">
        <v>165</v>
      </c>
      <c r="CH220" s="20">
        <v>44071</v>
      </c>
      <c r="CI220" s="10" t="s">
        <v>2780</v>
      </c>
      <c r="CJ220" s="10" t="s">
        <v>169</v>
      </c>
      <c r="CM220" s="20">
        <v>44064</v>
      </c>
      <c r="CN220" s="10" t="s">
        <v>2774</v>
      </c>
      <c r="CO220" s="20">
        <v>44088</v>
      </c>
      <c r="CP220" s="10">
        <v>582</v>
      </c>
      <c r="CQ220" s="10" t="s">
        <v>199</v>
      </c>
      <c r="CR220" s="13" t="s">
        <v>2781</v>
      </c>
      <c r="CS220" s="10" t="s">
        <v>169</v>
      </c>
      <c r="CT220" s="10">
        <v>20</v>
      </c>
      <c r="CU220" s="10" t="s">
        <v>201</v>
      </c>
      <c r="CV220" s="10" t="s">
        <v>172</v>
      </c>
      <c r="CW220" s="10" t="s">
        <v>172</v>
      </c>
      <c r="CX220" s="10" t="s">
        <v>172</v>
      </c>
      <c r="CY220" s="10" t="s">
        <v>172</v>
      </c>
      <c r="CZ220" s="10" t="s">
        <v>172</v>
      </c>
      <c r="DA220" s="10" t="s">
        <v>172</v>
      </c>
      <c r="DB220" s="10" t="s">
        <v>172</v>
      </c>
      <c r="DC220" s="10" t="s">
        <v>172</v>
      </c>
      <c r="DD220" s="10" t="s">
        <v>172</v>
      </c>
      <c r="DE220" s="10" t="s">
        <v>172</v>
      </c>
      <c r="DF220" s="10" t="s">
        <v>172</v>
      </c>
      <c r="DG220" s="10" t="s">
        <v>172</v>
      </c>
      <c r="DH220" s="10" t="s">
        <v>172</v>
      </c>
      <c r="DI220" s="10" t="s">
        <v>172</v>
      </c>
      <c r="DJ220" s="10" t="s">
        <v>165</v>
      </c>
      <c r="DT220" s="13" t="s">
        <v>2782</v>
      </c>
      <c r="DU220" s="10" t="s">
        <v>165</v>
      </c>
      <c r="EF220" s="10" t="s">
        <v>204</v>
      </c>
      <c r="EG220" s="13" t="s">
        <v>2783</v>
      </c>
      <c r="EH220" s="10" t="s">
        <v>169</v>
      </c>
      <c r="EJ220" s="10" t="s">
        <v>165</v>
      </c>
      <c r="EK220" s="10" t="s">
        <v>174</v>
      </c>
      <c r="EN220" s="10" t="s">
        <v>165</v>
      </c>
    </row>
    <row r="221" spans="1:144" ht="12.75">
      <c r="A221" s="10">
        <v>222</v>
      </c>
      <c r="B221" s="10">
        <v>5217</v>
      </c>
      <c r="D221" s="11">
        <v>44112.666333298606</v>
      </c>
      <c r="E221" s="10" t="s">
        <v>442</v>
      </c>
      <c r="F221" s="10" t="s">
        <v>443</v>
      </c>
      <c r="G221" s="10" t="s">
        <v>444</v>
      </c>
      <c r="H221" s="10" t="s">
        <v>149</v>
      </c>
      <c r="I221" s="10" t="s">
        <v>150</v>
      </c>
      <c r="J221" s="10" t="s">
        <v>177</v>
      </c>
      <c r="K221" s="10" t="s">
        <v>178</v>
      </c>
      <c r="L221" s="10">
        <v>1</v>
      </c>
      <c r="M221" s="10">
        <v>571.6</v>
      </c>
      <c r="N221" s="10">
        <v>107.4</v>
      </c>
      <c r="Q221" s="10" t="s">
        <v>2766</v>
      </c>
      <c r="R221" s="13" t="s">
        <v>2784</v>
      </c>
      <c r="S221" s="13" t="s">
        <v>2785</v>
      </c>
      <c r="T221" s="10" t="s">
        <v>212</v>
      </c>
      <c r="U221" s="10" t="s">
        <v>2769</v>
      </c>
      <c r="V221" s="10">
        <v>20577457</v>
      </c>
      <c r="W221" s="10" t="s">
        <v>280</v>
      </c>
      <c r="X221" s="10" t="s">
        <v>450</v>
      </c>
      <c r="Y221" s="10" t="s">
        <v>2786</v>
      </c>
      <c r="Z221" s="10" t="s">
        <v>416</v>
      </c>
      <c r="AA221" s="10" t="s">
        <v>2771</v>
      </c>
      <c r="AB221" s="10" t="s">
        <v>161</v>
      </c>
      <c r="AC221" s="10" t="s">
        <v>2772</v>
      </c>
      <c r="AD221" s="10">
        <v>1</v>
      </c>
      <c r="AI221" s="10" t="str">
        <f t="shared" si="3"/>
        <v>Київська обл., село Требухів, вулиця Парникова, 1</v>
      </c>
      <c r="AJ221" s="10" t="s">
        <v>270</v>
      </c>
      <c r="AL221" s="10">
        <v>5</v>
      </c>
      <c r="AS221" s="10" t="s">
        <v>165</v>
      </c>
      <c r="BA221" s="10" t="s">
        <v>166</v>
      </c>
      <c r="BB221" s="10">
        <v>1144931</v>
      </c>
      <c r="BC221" s="10">
        <v>149339</v>
      </c>
      <c r="BD221" s="17">
        <f t="shared" si="5"/>
        <v>0.1304349345069703</v>
      </c>
      <c r="BE221" s="16">
        <f t="shared" si="6"/>
        <v>1493.39</v>
      </c>
      <c r="BF221" s="10" t="str">
        <f t="shared" si="10"/>
        <v>не потрібна</v>
      </c>
      <c r="BG221" s="10" t="s">
        <v>165</v>
      </c>
      <c r="BL221" s="10" t="s">
        <v>342</v>
      </c>
      <c r="BR221" s="10" t="s">
        <v>167</v>
      </c>
      <c r="CD221" s="10" t="s">
        <v>165</v>
      </c>
      <c r="CH221" s="20">
        <v>44071</v>
      </c>
      <c r="CI221" s="10" t="s">
        <v>2787</v>
      </c>
      <c r="CJ221" s="10" t="s">
        <v>169</v>
      </c>
      <c r="CM221" s="20">
        <v>44064</v>
      </c>
      <c r="CN221" s="10" t="s">
        <v>2774</v>
      </c>
      <c r="CO221" s="20">
        <v>44088</v>
      </c>
      <c r="CP221" s="10">
        <v>584</v>
      </c>
      <c r="CQ221" s="10" t="s">
        <v>199</v>
      </c>
      <c r="CR221" s="13" t="s">
        <v>2788</v>
      </c>
      <c r="CS221" s="10" t="s">
        <v>169</v>
      </c>
      <c r="CT221" s="10">
        <v>20</v>
      </c>
      <c r="CU221" s="10" t="s">
        <v>201</v>
      </c>
      <c r="CV221" s="10" t="s">
        <v>172</v>
      </c>
      <c r="CW221" s="10" t="s">
        <v>172</v>
      </c>
      <c r="CX221" s="10" t="s">
        <v>172</v>
      </c>
      <c r="CY221" s="10" t="s">
        <v>172</v>
      </c>
      <c r="CZ221" s="10" t="s">
        <v>172</v>
      </c>
      <c r="DA221" s="10" t="s">
        <v>172</v>
      </c>
      <c r="DB221" s="10" t="s">
        <v>172</v>
      </c>
      <c r="DC221" s="10" t="s">
        <v>172</v>
      </c>
      <c r="DD221" s="10" t="s">
        <v>172</v>
      </c>
      <c r="DE221" s="10" t="s">
        <v>172</v>
      </c>
      <c r="DF221" s="10" t="s">
        <v>172</v>
      </c>
      <c r="DG221" s="10" t="s">
        <v>172</v>
      </c>
      <c r="DH221" s="10" t="s">
        <v>172</v>
      </c>
      <c r="DI221" s="10" t="s">
        <v>172</v>
      </c>
      <c r="DJ221" s="10" t="s">
        <v>165</v>
      </c>
      <c r="DT221" s="13" t="s">
        <v>2789</v>
      </c>
      <c r="DU221" s="10" t="s">
        <v>165</v>
      </c>
      <c r="EF221" s="10" t="s">
        <v>204</v>
      </c>
      <c r="EG221" s="13" t="s">
        <v>2790</v>
      </c>
      <c r="EH221" s="10" t="s">
        <v>169</v>
      </c>
      <c r="EJ221" s="10" t="s">
        <v>165</v>
      </c>
      <c r="EK221" s="10" t="s">
        <v>174</v>
      </c>
      <c r="EN221" s="10" t="s">
        <v>165</v>
      </c>
    </row>
    <row r="222" spans="1:144" ht="12.75">
      <c r="A222" s="10">
        <v>223</v>
      </c>
      <c r="B222" s="10">
        <v>5218</v>
      </c>
      <c r="D222" s="11">
        <v>44112.704338668977</v>
      </c>
      <c r="E222" s="10" t="s">
        <v>2365</v>
      </c>
      <c r="F222" s="10" t="s">
        <v>2366</v>
      </c>
      <c r="G222" s="10" t="s">
        <v>2367</v>
      </c>
      <c r="H222" s="10" t="s">
        <v>149</v>
      </c>
      <c r="I222" s="10" t="s">
        <v>150</v>
      </c>
      <c r="J222" s="10" t="s">
        <v>177</v>
      </c>
      <c r="K222" s="10" t="s">
        <v>178</v>
      </c>
      <c r="L222" s="10">
        <v>1</v>
      </c>
      <c r="M222" s="10">
        <v>6402.1</v>
      </c>
      <c r="N222" s="10">
        <v>103.9</v>
      </c>
      <c r="Q222" s="10" t="s">
        <v>2791</v>
      </c>
      <c r="R222" s="10" t="s">
        <v>2792</v>
      </c>
      <c r="S222" s="13" t="s">
        <v>2793</v>
      </c>
      <c r="T222" s="10" t="s">
        <v>182</v>
      </c>
      <c r="U222" s="10" t="s">
        <v>2794</v>
      </c>
      <c r="V222" s="18" t="s">
        <v>2795</v>
      </c>
      <c r="W222" s="10" t="s">
        <v>311</v>
      </c>
      <c r="X222" s="10" t="s">
        <v>2374</v>
      </c>
      <c r="Y222" s="10" t="s">
        <v>2796</v>
      </c>
      <c r="Z222" s="10" t="s">
        <v>159</v>
      </c>
      <c r="AA222" s="10" t="s">
        <v>2797</v>
      </c>
      <c r="AB222" s="10" t="s">
        <v>161</v>
      </c>
      <c r="AC222" s="10" t="s">
        <v>2655</v>
      </c>
      <c r="AD222" s="18" t="s">
        <v>2798</v>
      </c>
      <c r="AI222" s="10" t="str">
        <f t="shared" si="3"/>
        <v>Вінницька обл., місто Бар, вулиця Героїв Майдану, 11/14</v>
      </c>
      <c r="AJ222" s="10" t="s">
        <v>219</v>
      </c>
      <c r="AK222" s="20">
        <v>39052</v>
      </c>
      <c r="AL222" s="10">
        <v>5</v>
      </c>
      <c r="AS222" s="10" t="s">
        <v>165</v>
      </c>
      <c r="BA222" s="10" t="s">
        <v>166</v>
      </c>
      <c r="BB222" s="10">
        <v>180589</v>
      </c>
      <c r="BC222" s="10">
        <v>18192</v>
      </c>
      <c r="BD222" s="17">
        <f t="shared" si="5"/>
        <v>0.10073703270963348</v>
      </c>
      <c r="BE222" s="16">
        <f t="shared" si="6"/>
        <v>181.92000000000002</v>
      </c>
      <c r="BF222" s="10" t="str">
        <f t="shared" si="10"/>
        <v>не потрібна</v>
      </c>
      <c r="BG222" s="10" t="s">
        <v>165</v>
      </c>
      <c r="BL222" s="10" t="s">
        <v>342</v>
      </c>
      <c r="BR222" s="10" t="s">
        <v>193</v>
      </c>
      <c r="BV222" s="10" t="s">
        <v>242</v>
      </c>
      <c r="BW222" s="10" t="s">
        <v>188</v>
      </c>
      <c r="BY222" s="10" t="s">
        <v>317</v>
      </c>
      <c r="BZ222" s="10" t="s">
        <v>165</v>
      </c>
      <c r="CD222" s="10" t="s">
        <v>165</v>
      </c>
      <c r="CH222" s="20">
        <v>43907</v>
      </c>
      <c r="CI222" s="10" t="s">
        <v>2799</v>
      </c>
      <c r="CJ222" s="10" t="s">
        <v>169</v>
      </c>
      <c r="CM222" s="20">
        <v>44035</v>
      </c>
      <c r="CN222" s="10" t="s">
        <v>2800</v>
      </c>
      <c r="CO222" s="20">
        <v>44105</v>
      </c>
      <c r="CP222" s="10">
        <v>1055</v>
      </c>
      <c r="CQ222" s="10" t="s">
        <v>199</v>
      </c>
      <c r="CR222" s="13" t="s">
        <v>2801</v>
      </c>
      <c r="CS222" s="10" t="s">
        <v>169</v>
      </c>
      <c r="CT222" s="10">
        <v>4</v>
      </c>
      <c r="CU222" s="10" t="s">
        <v>273</v>
      </c>
      <c r="CV222" s="10" t="s">
        <v>202</v>
      </c>
      <c r="CW222" s="10" t="s">
        <v>202</v>
      </c>
      <c r="CX222" s="10" t="s">
        <v>172</v>
      </c>
      <c r="CY222" s="10" t="s">
        <v>172</v>
      </c>
      <c r="CZ222" s="10" t="s">
        <v>202</v>
      </c>
      <c r="DA222" s="10" t="s">
        <v>172</v>
      </c>
      <c r="DB222" s="10" t="s">
        <v>172</v>
      </c>
      <c r="DC222" s="10" t="s">
        <v>172</v>
      </c>
      <c r="DD222" s="10" t="s">
        <v>172</v>
      </c>
      <c r="DE222" s="10" t="s">
        <v>172</v>
      </c>
      <c r="DF222" s="10" t="s">
        <v>172</v>
      </c>
      <c r="DG222" s="10" t="s">
        <v>172</v>
      </c>
      <c r="DH222" s="10" t="s">
        <v>172</v>
      </c>
      <c r="DI222" s="10" t="s">
        <v>172</v>
      </c>
      <c r="DJ222" s="10" t="s">
        <v>224</v>
      </c>
      <c r="DL222" s="10" t="s">
        <v>2802</v>
      </c>
      <c r="DM222" s="10" t="s">
        <v>518</v>
      </c>
      <c r="DN222" s="10" t="s">
        <v>2803</v>
      </c>
      <c r="DO222" s="10" t="s">
        <v>518</v>
      </c>
      <c r="DP222" s="10" t="s">
        <v>518</v>
      </c>
      <c r="DQ222" s="10" t="s">
        <v>518</v>
      </c>
      <c r="DR222" s="10" t="s">
        <v>518</v>
      </c>
      <c r="DS222" s="10" t="s">
        <v>230</v>
      </c>
      <c r="DU222" s="10" t="s">
        <v>165</v>
      </c>
      <c r="EF222" s="10" t="s">
        <v>254</v>
      </c>
      <c r="EH222" s="10" t="s">
        <v>1381</v>
      </c>
      <c r="EK222" s="10" t="s">
        <v>174</v>
      </c>
      <c r="EN222" s="10" t="s">
        <v>165</v>
      </c>
    </row>
    <row r="223" spans="1:144" ht="12.75">
      <c r="A223" s="10">
        <v>224</v>
      </c>
      <c r="B223" s="10">
        <v>5219</v>
      </c>
      <c r="D223" s="11">
        <v>44113.397744895832</v>
      </c>
      <c r="E223" s="10" t="s">
        <v>2365</v>
      </c>
      <c r="F223" s="10" t="s">
        <v>2366</v>
      </c>
      <c r="G223" s="10" t="s">
        <v>2367</v>
      </c>
      <c r="H223" s="10" t="s">
        <v>149</v>
      </c>
      <c r="I223" s="10" t="s">
        <v>150</v>
      </c>
      <c r="J223" s="10" t="s">
        <v>177</v>
      </c>
      <c r="K223" s="10" t="s">
        <v>178</v>
      </c>
      <c r="L223" s="10">
        <v>1</v>
      </c>
      <c r="M223" s="10">
        <v>11949.2</v>
      </c>
      <c r="N223" s="10">
        <v>8.3000000000000007</v>
      </c>
      <c r="Q223" s="10" t="s">
        <v>2804</v>
      </c>
      <c r="R223" s="10" t="s">
        <v>2805</v>
      </c>
      <c r="S223" s="13" t="s">
        <v>2806</v>
      </c>
      <c r="T223" s="10" t="s">
        <v>182</v>
      </c>
      <c r="U223" s="10" t="s">
        <v>2527</v>
      </c>
      <c r="V223" s="10">
        <v>43142454</v>
      </c>
      <c r="W223" s="10" t="s">
        <v>235</v>
      </c>
      <c r="X223" s="10" t="s">
        <v>2374</v>
      </c>
      <c r="Z223" s="10" t="s">
        <v>159</v>
      </c>
      <c r="AA223" s="10" t="s">
        <v>2376</v>
      </c>
      <c r="AB223" s="10" t="s">
        <v>161</v>
      </c>
      <c r="AC223" s="10" t="s">
        <v>2528</v>
      </c>
      <c r="AD223" s="10">
        <v>21</v>
      </c>
      <c r="AI223" s="10" t="str">
        <f t="shared" si="3"/>
        <v>Вінницька обл., місто Вінниця, вулиця Костянтина Василенка, 21</v>
      </c>
      <c r="AJ223" s="10" t="s">
        <v>163</v>
      </c>
      <c r="AK223" s="20">
        <v>43976</v>
      </c>
      <c r="AL223" s="10">
        <v>5</v>
      </c>
      <c r="AS223" s="10" t="s">
        <v>165</v>
      </c>
      <c r="BA223" s="10" t="s">
        <v>166</v>
      </c>
      <c r="BB223" s="10">
        <v>9557.5499999999993</v>
      </c>
      <c r="BC223" s="10">
        <v>2872.76</v>
      </c>
      <c r="BD223" s="17">
        <f t="shared" si="5"/>
        <v>0.30057493813791197</v>
      </c>
      <c r="BE223" s="16">
        <f t="shared" si="6"/>
        <v>28.727600000000002</v>
      </c>
      <c r="BF223" s="10" t="str">
        <f t="shared" si="10"/>
        <v>не потрібна</v>
      </c>
      <c r="BG223" s="10" t="s">
        <v>165</v>
      </c>
      <c r="BL223" s="10" t="s">
        <v>342</v>
      </c>
      <c r="BR223" s="10" t="s">
        <v>193</v>
      </c>
      <c r="BV223" s="10" t="s">
        <v>242</v>
      </c>
      <c r="BY223" s="10" t="s">
        <v>243</v>
      </c>
      <c r="BZ223" s="10" t="s">
        <v>169</v>
      </c>
      <c r="CA223" s="10" t="s">
        <v>2807</v>
      </c>
      <c r="CD223" s="10" t="s">
        <v>165</v>
      </c>
      <c r="CH223" s="20">
        <v>43986</v>
      </c>
      <c r="CI223" s="18" t="s">
        <v>2808</v>
      </c>
      <c r="CJ223" s="10" t="s">
        <v>169</v>
      </c>
      <c r="CM223" s="20">
        <v>43985</v>
      </c>
      <c r="CN223" s="10" t="s">
        <v>2809</v>
      </c>
      <c r="CO223" s="20">
        <v>44105</v>
      </c>
      <c r="CP223" s="10">
        <v>1054</v>
      </c>
      <c r="CQ223" s="10" t="s">
        <v>199</v>
      </c>
      <c r="CR223" s="13" t="s">
        <v>2810</v>
      </c>
      <c r="CS223" s="10" t="s">
        <v>169</v>
      </c>
      <c r="CT223" s="10">
        <v>190</v>
      </c>
      <c r="CU223" s="10" t="s">
        <v>223</v>
      </c>
      <c r="CV223" s="10" t="s">
        <v>202</v>
      </c>
      <c r="CW223" s="10" t="s">
        <v>202</v>
      </c>
      <c r="CX223" s="10" t="s">
        <v>202</v>
      </c>
      <c r="CY223" s="10" t="s">
        <v>172</v>
      </c>
      <c r="CZ223" s="10" t="s">
        <v>202</v>
      </c>
      <c r="DA223" s="10" t="s">
        <v>172</v>
      </c>
      <c r="DB223" s="10" t="s">
        <v>202</v>
      </c>
      <c r="DC223" s="10" t="s">
        <v>172</v>
      </c>
      <c r="DD223" s="10" t="s">
        <v>202</v>
      </c>
      <c r="DE223" s="10" t="s">
        <v>172</v>
      </c>
      <c r="DF223" s="10" t="s">
        <v>202</v>
      </c>
      <c r="DG223" s="10" t="s">
        <v>202</v>
      </c>
      <c r="DH223" s="10" t="s">
        <v>202</v>
      </c>
      <c r="DI223" s="10" t="s">
        <v>172</v>
      </c>
      <c r="DJ223" s="10" t="s">
        <v>224</v>
      </c>
      <c r="DL223" s="10" t="s">
        <v>2667</v>
      </c>
      <c r="DM223" s="10" t="s">
        <v>518</v>
      </c>
      <c r="DN223" s="10" t="s">
        <v>2668</v>
      </c>
      <c r="DO223" s="10" t="s">
        <v>518</v>
      </c>
      <c r="DP223" s="10" t="s">
        <v>2669</v>
      </c>
      <c r="DQ223" s="10" t="s">
        <v>518</v>
      </c>
      <c r="DR223" s="10" t="s">
        <v>2670</v>
      </c>
      <c r="DS223" s="10" t="s">
        <v>230</v>
      </c>
      <c r="DU223" s="10" t="s">
        <v>165</v>
      </c>
      <c r="EF223" s="10" t="s">
        <v>204</v>
      </c>
      <c r="EG223" s="13" t="s">
        <v>2811</v>
      </c>
      <c r="EH223" s="10" t="s">
        <v>255</v>
      </c>
      <c r="EK223" s="10" t="s">
        <v>174</v>
      </c>
      <c r="EN223" s="10" t="s">
        <v>165</v>
      </c>
    </row>
    <row r="224" spans="1:144" ht="12.75">
      <c r="A224" s="10">
        <v>225</v>
      </c>
      <c r="B224" s="10">
        <v>5220</v>
      </c>
      <c r="D224" s="11">
        <v>44113.407637384254</v>
      </c>
      <c r="E224" s="10" t="s">
        <v>2365</v>
      </c>
      <c r="F224" s="10" t="s">
        <v>2366</v>
      </c>
      <c r="G224" s="10" t="s">
        <v>2367</v>
      </c>
      <c r="H224" s="10" t="s">
        <v>149</v>
      </c>
      <c r="I224" s="10" t="s">
        <v>150</v>
      </c>
      <c r="J224" s="10" t="s">
        <v>334</v>
      </c>
      <c r="N224" s="10">
        <v>45</v>
      </c>
      <c r="P224" s="10" t="s">
        <v>2812</v>
      </c>
      <c r="Q224" s="10" t="s">
        <v>2812</v>
      </c>
      <c r="R224" s="10" t="s">
        <v>2813</v>
      </c>
      <c r="S224" s="13" t="s">
        <v>2814</v>
      </c>
      <c r="T224" s="10" t="s">
        <v>182</v>
      </c>
      <c r="U224" s="10" t="s">
        <v>2815</v>
      </c>
      <c r="V224" s="18" t="s">
        <v>2816</v>
      </c>
      <c r="W224" s="10" t="s">
        <v>870</v>
      </c>
      <c r="X224" s="10" t="s">
        <v>2374</v>
      </c>
      <c r="Z224" s="10" t="s">
        <v>159</v>
      </c>
      <c r="AA224" s="10" t="s">
        <v>2376</v>
      </c>
      <c r="AB224" s="10" t="s">
        <v>161</v>
      </c>
      <c r="AC224" s="10" t="s">
        <v>2641</v>
      </c>
      <c r="AD224" s="10">
        <v>20</v>
      </c>
      <c r="AI224" s="10" t="str">
        <f t="shared" si="3"/>
        <v>Вінницька обл., місто Вінниця, вулиця Привокзальна, 20</v>
      </c>
      <c r="AJ224" s="10" t="s">
        <v>163</v>
      </c>
      <c r="AK224" s="20">
        <v>44084</v>
      </c>
      <c r="AL224" s="10" t="s">
        <v>164</v>
      </c>
      <c r="AP224" s="10">
        <v>2</v>
      </c>
      <c r="AQ224" s="10">
        <v>11</v>
      </c>
      <c r="AR224" s="10">
        <v>0</v>
      </c>
      <c r="AS224" s="10" t="s">
        <v>165</v>
      </c>
      <c r="BA224" s="10" t="s">
        <v>166</v>
      </c>
      <c r="BB224" s="10">
        <v>17817.28</v>
      </c>
      <c r="BC224" s="10">
        <v>12896.91</v>
      </c>
      <c r="BD224" s="17">
        <f t="shared" si="5"/>
        <v>0.72384280877889329</v>
      </c>
      <c r="BE224" s="16">
        <f t="shared" si="6"/>
        <v>128.9691</v>
      </c>
      <c r="BF224" s="10" t="str">
        <f t="shared" si="10"/>
        <v>не потрібна</v>
      </c>
      <c r="BG224" s="10" t="s">
        <v>165</v>
      </c>
      <c r="BL224" s="10" t="s">
        <v>342</v>
      </c>
      <c r="BR224" s="10" t="s">
        <v>193</v>
      </c>
      <c r="BV224" s="10" t="s">
        <v>194</v>
      </c>
      <c r="CB224" s="10" t="s">
        <v>2817</v>
      </c>
      <c r="CD224" s="10" t="s">
        <v>165</v>
      </c>
      <c r="CH224" s="20">
        <v>44042</v>
      </c>
      <c r="CI224" s="18" t="s">
        <v>2818</v>
      </c>
      <c r="CJ224" s="10" t="s">
        <v>169</v>
      </c>
      <c r="CM224" s="20">
        <v>44047</v>
      </c>
      <c r="CN224" s="10" t="s">
        <v>2819</v>
      </c>
      <c r="CO224" s="20">
        <v>44104</v>
      </c>
      <c r="CP224" s="10">
        <v>1051</v>
      </c>
      <c r="CQ224" s="10" t="s">
        <v>199</v>
      </c>
      <c r="CR224" s="13" t="s">
        <v>2820</v>
      </c>
      <c r="CS224" s="10" t="s">
        <v>169</v>
      </c>
      <c r="CT224" s="10">
        <v>30</v>
      </c>
      <c r="CU224" s="10" t="s">
        <v>201</v>
      </c>
      <c r="CV224" s="10" t="s">
        <v>202</v>
      </c>
      <c r="CW224" s="10" t="s">
        <v>202</v>
      </c>
      <c r="CX224" s="10" t="s">
        <v>172</v>
      </c>
      <c r="CY224" s="10" t="s">
        <v>172</v>
      </c>
      <c r="CZ224" s="10" t="s">
        <v>172</v>
      </c>
      <c r="DA224" s="10" t="s">
        <v>172</v>
      </c>
      <c r="DB224" s="10" t="s">
        <v>172</v>
      </c>
      <c r="DC224" s="10" t="s">
        <v>172</v>
      </c>
      <c r="DD224" s="10" t="s">
        <v>172</v>
      </c>
      <c r="DE224" s="10" t="s">
        <v>172</v>
      </c>
      <c r="DF224" s="10" t="s">
        <v>172</v>
      </c>
      <c r="DG224" s="10" t="s">
        <v>172</v>
      </c>
      <c r="DH224" s="10" t="s">
        <v>172</v>
      </c>
      <c r="DI224" s="10" t="s">
        <v>172</v>
      </c>
      <c r="DJ224" s="10" t="s">
        <v>224</v>
      </c>
      <c r="DL224" s="10" t="s">
        <v>2821</v>
      </c>
      <c r="DM224" s="10" t="s">
        <v>663</v>
      </c>
      <c r="DN224" s="10" t="s">
        <v>2822</v>
      </c>
      <c r="DO224" s="10" t="s">
        <v>663</v>
      </c>
      <c r="DP224" s="10" t="s">
        <v>663</v>
      </c>
      <c r="DQ224" s="10" t="s">
        <v>663</v>
      </c>
      <c r="DR224" s="10" t="s">
        <v>663</v>
      </c>
      <c r="DS224" s="10" t="s">
        <v>230</v>
      </c>
      <c r="DU224" s="10" t="s">
        <v>165</v>
      </c>
      <c r="EF224" s="10" t="s">
        <v>165</v>
      </c>
      <c r="EH224" s="10" t="s">
        <v>887</v>
      </c>
      <c r="EI224" s="10" t="s">
        <v>2823</v>
      </c>
      <c r="EK224" s="10" t="s">
        <v>174</v>
      </c>
      <c r="EN224" s="10" t="s">
        <v>165</v>
      </c>
    </row>
    <row r="225" spans="3:144" ht="12.75">
      <c r="C225" s="10">
        <v>5102</v>
      </c>
      <c r="D225" s="11">
        <v>44113.458136574074</v>
      </c>
      <c r="E225" s="10" t="s">
        <v>1338</v>
      </c>
      <c r="F225" s="10" t="s">
        <v>1339</v>
      </c>
      <c r="G225" s="10" t="s">
        <v>1340</v>
      </c>
      <c r="H225" s="10" t="s">
        <v>149</v>
      </c>
      <c r="I225" s="10" t="s">
        <v>150</v>
      </c>
      <c r="J225" s="10" t="s">
        <v>177</v>
      </c>
      <c r="K225" s="10" t="s">
        <v>178</v>
      </c>
      <c r="L225" s="10">
        <v>1</v>
      </c>
      <c r="M225" s="10">
        <v>4251.1000000000004</v>
      </c>
      <c r="N225" s="10">
        <v>40.1</v>
      </c>
      <c r="O225" s="10">
        <v>40.1</v>
      </c>
      <c r="Q225" s="10" t="s">
        <v>2824</v>
      </c>
      <c r="R225" s="10" t="s">
        <v>2825</v>
      </c>
      <c r="S225" s="13" t="s">
        <v>2826</v>
      </c>
      <c r="T225" s="10" t="s">
        <v>182</v>
      </c>
      <c r="U225" s="10" t="s">
        <v>1385</v>
      </c>
      <c r="V225" s="18" t="s">
        <v>1386</v>
      </c>
      <c r="W225" s="10" t="s">
        <v>311</v>
      </c>
      <c r="X225" s="10" t="s">
        <v>1347</v>
      </c>
      <c r="Z225" s="10" t="s">
        <v>159</v>
      </c>
      <c r="AA225" s="10" t="s">
        <v>1348</v>
      </c>
      <c r="AB225" s="10" t="s">
        <v>161</v>
      </c>
      <c r="AC225" s="10" t="s">
        <v>1387</v>
      </c>
      <c r="AD225" s="10" t="s">
        <v>1403</v>
      </c>
      <c r="AJ225" s="10" t="s">
        <v>163</v>
      </c>
      <c r="AK225" s="20">
        <v>43732</v>
      </c>
      <c r="AL225" s="10" t="s">
        <v>164</v>
      </c>
      <c r="AP225" s="10">
        <v>2</v>
      </c>
      <c r="AQ225" s="10">
        <v>11</v>
      </c>
      <c r="AR225" s="10">
        <v>0</v>
      </c>
      <c r="AS225" s="10" t="s">
        <v>165</v>
      </c>
      <c r="BA225" s="10" t="s">
        <v>166</v>
      </c>
      <c r="BB225" s="10">
        <v>100427.49</v>
      </c>
      <c r="BC225" s="10">
        <v>34597.75</v>
      </c>
      <c r="BD225" s="17">
        <f t="shared" si="5"/>
        <v>0.34450477653080841</v>
      </c>
      <c r="BE225" s="16">
        <f t="shared" si="6"/>
        <v>345.97750000000002</v>
      </c>
      <c r="BF225" s="10" t="str">
        <f t="shared" si="10"/>
        <v>не потрібна</v>
      </c>
      <c r="BG225" s="10" t="s">
        <v>165</v>
      </c>
      <c r="BL225" s="10" t="s">
        <v>188</v>
      </c>
      <c r="BM225" s="10" t="s">
        <v>292</v>
      </c>
      <c r="BN225" s="13" t="s">
        <v>2827</v>
      </c>
      <c r="BO225" s="13" t="s">
        <v>2828</v>
      </c>
      <c r="BP225" s="10" t="s">
        <v>192</v>
      </c>
      <c r="BR225" s="10" t="s">
        <v>193</v>
      </c>
      <c r="BV225" s="10" t="s">
        <v>194</v>
      </c>
      <c r="BW225" s="10" t="s">
        <v>188</v>
      </c>
      <c r="CB225" s="10" t="s">
        <v>1406</v>
      </c>
      <c r="CD225" s="10" t="s">
        <v>165</v>
      </c>
      <c r="CH225" s="20">
        <v>44048</v>
      </c>
      <c r="CI225" s="10" t="s">
        <v>1392</v>
      </c>
      <c r="CJ225" s="10" t="s">
        <v>169</v>
      </c>
      <c r="CM225" s="20">
        <v>43882</v>
      </c>
      <c r="CN225" s="10" t="s">
        <v>1407</v>
      </c>
      <c r="CO225" s="20">
        <v>44062</v>
      </c>
      <c r="CP225" s="10">
        <v>385</v>
      </c>
      <c r="CQ225" s="10" t="s">
        <v>322</v>
      </c>
      <c r="CR225" s="13" t="s">
        <v>2829</v>
      </c>
      <c r="CS225" s="10" t="s">
        <v>169</v>
      </c>
      <c r="CT225" s="10">
        <v>3</v>
      </c>
      <c r="CU225" s="10" t="s">
        <v>273</v>
      </c>
      <c r="CV225" s="10" t="s">
        <v>202</v>
      </c>
      <c r="CW225" s="10" t="s">
        <v>202</v>
      </c>
      <c r="CX225" s="10" t="s">
        <v>202</v>
      </c>
      <c r="CY225" s="10" t="s">
        <v>202</v>
      </c>
      <c r="CZ225" s="10" t="s">
        <v>172</v>
      </c>
      <c r="DA225" s="10" t="s">
        <v>172</v>
      </c>
      <c r="DB225" s="10" t="s">
        <v>172</v>
      </c>
      <c r="DC225" s="10" t="s">
        <v>172</v>
      </c>
      <c r="DD225" s="10" t="s">
        <v>202</v>
      </c>
      <c r="DE225" s="10" t="s">
        <v>172</v>
      </c>
      <c r="DF225" s="10" t="s">
        <v>202</v>
      </c>
      <c r="DG225" s="10" t="s">
        <v>172</v>
      </c>
      <c r="DH225" s="10" t="s">
        <v>202</v>
      </c>
      <c r="DI225" s="10" t="s">
        <v>202</v>
      </c>
      <c r="DJ225" s="10" t="s">
        <v>224</v>
      </c>
      <c r="DK225" s="13" t="s">
        <v>2830</v>
      </c>
      <c r="DL225" s="10" t="s">
        <v>2831</v>
      </c>
      <c r="DM225" s="10" t="s">
        <v>663</v>
      </c>
      <c r="DN225" s="10" t="s">
        <v>2832</v>
      </c>
      <c r="DO225" s="10" t="s">
        <v>663</v>
      </c>
      <c r="DP225" s="10" t="s">
        <v>663</v>
      </c>
      <c r="DQ225" s="10" t="s">
        <v>663</v>
      </c>
      <c r="DR225" s="10" t="s">
        <v>2833</v>
      </c>
      <c r="DS225" s="10" t="s">
        <v>230</v>
      </c>
      <c r="DU225" s="10" t="s">
        <v>165</v>
      </c>
      <c r="EF225" s="10" t="s">
        <v>204</v>
      </c>
      <c r="EG225" s="13" t="s">
        <v>2834</v>
      </c>
      <c r="EH225" s="10" t="s">
        <v>1381</v>
      </c>
      <c r="EK225" s="10" t="s">
        <v>174</v>
      </c>
      <c r="EN225" s="10" t="s">
        <v>169</v>
      </c>
    </row>
    <row r="226" spans="3:144" ht="12.75">
      <c r="M226" s="12"/>
      <c r="N226" s="12"/>
      <c r="O226" s="12"/>
      <c r="AK226" s="15"/>
      <c r="BB226" s="12"/>
      <c r="BC226" s="12"/>
      <c r="BH226" s="16"/>
      <c r="BI226" s="15"/>
      <c r="BJ226" s="15"/>
      <c r="BK226" s="15"/>
      <c r="CH226" s="23"/>
      <c r="CM226" s="23"/>
      <c r="CO226" s="15"/>
      <c r="CT226" s="19"/>
      <c r="CV226" s="10"/>
      <c r="CW226" s="10"/>
      <c r="CX226" s="10"/>
      <c r="CY226" s="10"/>
      <c r="CZ226" s="10"/>
      <c r="DA226" s="10"/>
      <c r="DB226" s="10"/>
      <c r="DC226" s="10"/>
      <c r="DD226" s="10"/>
      <c r="DE226" s="10"/>
      <c r="DF226" s="10"/>
      <c r="DG226" s="10"/>
      <c r="DH226" s="10"/>
      <c r="DI226" s="10"/>
    </row>
    <row r="227" spans="3:144" ht="12.75">
      <c r="M227" s="12"/>
      <c r="N227" s="12"/>
      <c r="O227" s="12"/>
      <c r="AK227" s="15"/>
      <c r="BB227" s="12"/>
      <c r="BC227" s="12"/>
      <c r="BH227" s="16"/>
      <c r="BI227" s="15"/>
      <c r="BJ227" s="15"/>
      <c r="BK227" s="15"/>
      <c r="CH227" s="23"/>
      <c r="CM227" s="23"/>
      <c r="CO227" s="15"/>
      <c r="CT227" s="19"/>
      <c r="CV227" s="10"/>
      <c r="CW227" s="10"/>
      <c r="CX227" s="10"/>
      <c r="CY227" s="10"/>
      <c r="CZ227" s="10"/>
      <c r="DA227" s="10"/>
      <c r="DB227" s="10"/>
      <c r="DC227" s="10"/>
      <c r="DD227" s="10"/>
      <c r="DE227" s="10"/>
      <c r="DF227" s="10"/>
      <c r="DG227" s="10"/>
      <c r="DH227" s="10"/>
      <c r="DI227" s="10"/>
    </row>
    <row r="228" spans="3:144" ht="12.75">
      <c r="M228" s="12"/>
      <c r="N228" s="12"/>
      <c r="O228" s="12"/>
      <c r="AK228" s="15"/>
      <c r="BB228" s="12"/>
      <c r="BC228" s="12"/>
      <c r="BH228" s="16"/>
      <c r="BI228" s="15"/>
      <c r="BJ228" s="15"/>
      <c r="BK228" s="15"/>
      <c r="CH228" s="23"/>
      <c r="CM228" s="23"/>
      <c r="CO228" s="15"/>
      <c r="CT228" s="19"/>
      <c r="CV228" s="10"/>
      <c r="CW228" s="10"/>
      <c r="CX228" s="10"/>
      <c r="CY228" s="10"/>
      <c r="CZ228" s="10"/>
      <c r="DA228" s="10"/>
      <c r="DB228" s="10"/>
      <c r="DC228" s="10"/>
      <c r="DD228" s="10"/>
      <c r="DE228" s="10"/>
      <c r="DF228" s="10"/>
      <c r="DG228" s="10"/>
      <c r="DH228" s="10"/>
      <c r="DI228" s="10"/>
    </row>
    <row r="229" spans="3:144" ht="12.75">
      <c r="M229" s="12"/>
      <c r="N229" s="12"/>
      <c r="O229" s="12"/>
      <c r="AK229" s="15"/>
      <c r="BB229" s="12"/>
      <c r="BC229" s="12"/>
      <c r="BH229" s="16"/>
      <c r="BI229" s="15"/>
      <c r="BJ229" s="15"/>
      <c r="BK229" s="15"/>
      <c r="CH229" s="23"/>
      <c r="CM229" s="23"/>
      <c r="CO229" s="15"/>
      <c r="CT229" s="19"/>
      <c r="CV229" s="10"/>
      <c r="CW229" s="10"/>
      <c r="CX229" s="10"/>
      <c r="CY229" s="10"/>
      <c r="CZ229" s="10"/>
      <c r="DA229" s="10"/>
      <c r="DB229" s="10"/>
      <c r="DC229" s="10"/>
      <c r="DD229" s="10"/>
      <c r="DE229" s="10"/>
      <c r="DF229" s="10"/>
      <c r="DG229" s="10"/>
      <c r="DH229" s="10"/>
      <c r="DI229" s="10"/>
    </row>
    <row r="230" spans="3:144" ht="12.75">
      <c r="M230" s="12"/>
      <c r="N230" s="12"/>
      <c r="O230" s="12"/>
      <c r="AK230" s="15"/>
      <c r="BB230" s="12"/>
      <c r="BC230" s="12"/>
      <c r="BH230" s="16"/>
      <c r="BI230" s="15"/>
      <c r="BJ230" s="15"/>
      <c r="BK230" s="15"/>
      <c r="CH230" s="23"/>
      <c r="CM230" s="23"/>
      <c r="CO230" s="15"/>
      <c r="CT230" s="19"/>
      <c r="CV230" s="10"/>
      <c r="CW230" s="10"/>
      <c r="CX230" s="10"/>
      <c r="CY230" s="10"/>
      <c r="CZ230" s="10"/>
      <c r="DA230" s="10"/>
      <c r="DB230" s="10"/>
      <c r="DC230" s="10"/>
      <c r="DD230" s="10"/>
      <c r="DE230" s="10"/>
      <c r="DF230" s="10"/>
      <c r="DG230" s="10"/>
      <c r="DH230" s="10"/>
      <c r="DI230" s="10"/>
    </row>
    <row r="231" spans="3:144" ht="12.75">
      <c r="M231" s="12"/>
      <c r="N231" s="12"/>
      <c r="O231" s="12"/>
      <c r="AK231" s="15"/>
      <c r="BB231" s="12"/>
      <c r="BC231" s="12"/>
      <c r="BH231" s="16"/>
      <c r="BI231" s="15"/>
      <c r="BJ231" s="15"/>
      <c r="BK231" s="15"/>
      <c r="CH231" s="23"/>
      <c r="CM231" s="23"/>
      <c r="CO231" s="15"/>
      <c r="CT231" s="19"/>
      <c r="CV231" s="10"/>
      <c r="CW231" s="10"/>
      <c r="CX231" s="10"/>
      <c r="CY231" s="10"/>
      <c r="CZ231" s="10"/>
      <c r="DA231" s="10"/>
      <c r="DB231" s="10"/>
      <c r="DC231" s="10"/>
      <c r="DD231" s="10"/>
      <c r="DE231" s="10"/>
      <c r="DF231" s="10"/>
      <c r="DG231" s="10"/>
      <c r="DH231" s="10"/>
      <c r="DI231" s="10"/>
    </row>
    <row r="232" spans="3:144" ht="12.75">
      <c r="M232" s="12"/>
      <c r="N232" s="12"/>
      <c r="O232" s="12"/>
      <c r="AK232" s="15"/>
      <c r="BB232" s="12"/>
      <c r="BC232" s="12"/>
      <c r="BH232" s="16"/>
      <c r="BI232" s="15"/>
      <c r="BJ232" s="15"/>
      <c r="BK232" s="15"/>
      <c r="CH232" s="23"/>
      <c r="CM232" s="23"/>
      <c r="CO232" s="15"/>
      <c r="CT232" s="19"/>
      <c r="CV232" s="10"/>
      <c r="CW232" s="10"/>
      <c r="CX232" s="10"/>
      <c r="CY232" s="10"/>
      <c r="CZ232" s="10"/>
      <c r="DA232" s="10"/>
      <c r="DB232" s="10"/>
      <c r="DC232" s="10"/>
      <c r="DD232" s="10"/>
      <c r="DE232" s="10"/>
      <c r="DF232" s="10"/>
      <c r="DG232" s="10"/>
      <c r="DH232" s="10"/>
      <c r="DI232" s="10"/>
    </row>
    <row r="233" spans="3:144" ht="12.75">
      <c r="M233" s="12"/>
      <c r="N233" s="12"/>
      <c r="O233" s="12"/>
      <c r="AK233" s="15"/>
      <c r="BB233" s="12"/>
      <c r="BC233" s="12"/>
      <c r="BH233" s="12"/>
      <c r="BI233" s="15"/>
      <c r="BJ233" s="15"/>
      <c r="BK233" s="15"/>
      <c r="CH233" s="23"/>
      <c r="CM233" s="23"/>
      <c r="CO233" s="15"/>
      <c r="CT233" s="19"/>
      <c r="CV233" s="10"/>
      <c r="CW233" s="10"/>
      <c r="CX233" s="10"/>
      <c r="CY233" s="10"/>
      <c r="CZ233" s="10"/>
      <c r="DA233" s="10"/>
      <c r="DB233" s="10"/>
      <c r="DC233" s="10"/>
      <c r="DD233" s="10"/>
      <c r="DE233" s="10"/>
      <c r="DF233" s="10"/>
      <c r="DG233" s="10"/>
      <c r="DH233" s="10"/>
      <c r="DI233" s="10"/>
    </row>
    <row r="234" spans="3:144" ht="12.75">
      <c r="M234" s="12"/>
      <c r="N234" s="12"/>
      <c r="O234" s="12"/>
      <c r="AK234" s="15"/>
      <c r="BB234" s="12"/>
      <c r="BC234" s="12"/>
      <c r="BH234" s="12"/>
      <c r="BI234" s="15"/>
      <c r="BJ234" s="15"/>
      <c r="BK234" s="15"/>
      <c r="CH234" s="23"/>
      <c r="CM234" s="23"/>
      <c r="CO234" s="15"/>
      <c r="CT234" s="19"/>
      <c r="CV234" s="10"/>
      <c r="CW234" s="10"/>
      <c r="CX234" s="10"/>
      <c r="CY234" s="10"/>
      <c r="CZ234" s="10"/>
      <c r="DA234" s="10"/>
      <c r="DB234" s="10"/>
      <c r="DC234" s="10"/>
      <c r="DD234" s="10"/>
      <c r="DE234" s="10"/>
      <c r="DF234" s="10"/>
      <c r="DG234" s="10"/>
      <c r="DH234" s="10"/>
      <c r="DI234" s="10"/>
    </row>
    <row r="235" spans="3:144" ht="12.75">
      <c r="M235" s="12"/>
      <c r="N235" s="12"/>
      <c r="O235" s="12"/>
      <c r="AK235" s="15"/>
      <c r="BB235" s="12"/>
      <c r="BC235" s="12"/>
      <c r="BH235" s="12"/>
      <c r="BI235" s="15"/>
      <c r="BJ235" s="15"/>
      <c r="BK235" s="15"/>
      <c r="CH235" s="23"/>
      <c r="CM235" s="23"/>
      <c r="CO235" s="15"/>
      <c r="CT235" s="19"/>
      <c r="CV235" s="10"/>
      <c r="CW235" s="10"/>
      <c r="CX235" s="10"/>
      <c r="CY235" s="10"/>
      <c r="CZ235" s="10"/>
      <c r="DA235" s="10"/>
      <c r="DB235" s="10"/>
      <c r="DC235" s="10"/>
      <c r="DD235" s="10"/>
      <c r="DE235" s="10"/>
      <c r="DF235" s="10"/>
      <c r="DG235" s="10"/>
      <c r="DH235" s="10"/>
      <c r="DI235" s="10"/>
    </row>
    <row r="236" spans="3:144" ht="12.75">
      <c r="M236" s="12"/>
      <c r="N236" s="12"/>
      <c r="O236" s="12"/>
      <c r="AK236" s="15"/>
      <c r="BB236" s="12"/>
      <c r="BC236" s="12"/>
      <c r="BH236" s="12"/>
      <c r="BI236" s="15"/>
      <c r="BJ236" s="15"/>
      <c r="BK236" s="15"/>
      <c r="CH236" s="23"/>
      <c r="CM236" s="23"/>
      <c r="CO236" s="15"/>
      <c r="CT236" s="19"/>
      <c r="CV236" s="10"/>
      <c r="CW236" s="10"/>
      <c r="CX236" s="10"/>
      <c r="CY236" s="10"/>
      <c r="CZ236" s="10"/>
      <c r="DA236" s="10"/>
      <c r="DB236" s="10"/>
      <c r="DC236" s="10"/>
      <c r="DD236" s="10"/>
      <c r="DE236" s="10"/>
      <c r="DF236" s="10"/>
      <c r="DG236" s="10"/>
      <c r="DH236" s="10"/>
      <c r="DI236" s="10"/>
    </row>
    <row r="237" spans="3:144" ht="12.75">
      <c r="M237" s="12"/>
      <c r="N237" s="12"/>
      <c r="O237" s="12"/>
      <c r="AK237" s="15"/>
      <c r="BB237" s="12"/>
      <c r="BC237" s="12"/>
      <c r="BH237" s="12"/>
      <c r="BI237" s="15"/>
      <c r="BJ237" s="15"/>
      <c r="BK237" s="15"/>
      <c r="CH237" s="23"/>
      <c r="CM237" s="23"/>
      <c r="CO237" s="23"/>
      <c r="CT237" s="19"/>
      <c r="CV237" s="10"/>
      <c r="CW237" s="10"/>
      <c r="CX237" s="10"/>
      <c r="CY237" s="10"/>
      <c r="CZ237" s="10"/>
      <c r="DA237" s="10"/>
      <c r="DB237" s="10"/>
      <c r="DC237" s="10"/>
      <c r="DD237" s="10"/>
      <c r="DE237" s="10"/>
      <c r="DF237" s="10"/>
      <c r="DG237" s="10"/>
      <c r="DH237" s="10"/>
      <c r="DI237" s="10"/>
    </row>
    <row r="238" spans="3:144" ht="12.75">
      <c r="M238" s="12"/>
      <c r="N238" s="12"/>
      <c r="O238" s="12"/>
      <c r="AK238" s="15"/>
      <c r="BB238" s="12"/>
      <c r="BC238" s="12"/>
      <c r="BH238" s="12"/>
      <c r="BI238" s="15"/>
      <c r="BJ238" s="15"/>
      <c r="BK238" s="15"/>
      <c r="CH238" s="23"/>
      <c r="CM238" s="23"/>
      <c r="CO238" s="23"/>
      <c r="CT238" s="19"/>
      <c r="CV238" s="10"/>
      <c r="CW238" s="10"/>
      <c r="CX238" s="10"/>
      <c r="CY238" s="10"/>
      <c r="CZ238" s="10"/>
      <c r="DA238" s="10"/>
      <c r="DB238" s="10"/>
      <c r="DC238" s="10"/>
      <c r="DD238" s="10"/>
      <c r="DE238" s="10"/>
      <c r="DF238" s="10"/>
      <c r="DG238" s="10"/>
      <c r="DH238" s="10"/>
      <c r="DI238" s="10"/>
    </row>
    <row r="239" spans="3:144" ht="12.75">
      <c r="M239" s="12"/>
      <c r="N239" s="12"/>
      <c r="O239" s="12"/>
      <c r="AK239" s="15"/>
      <c r="BB239" s="12"/>
      <c r="BC239" s="12"/>
      <c r="BH239" s="12"/>
      <c r="BI239" s="23"/>
      <c r="BJ239" s="15"/>
      <c r="BK239" s="15"/>
      <c r="CH239" s="23"/>
      <c r="CM239" s="23"/>
      <c r="CO239" s="23"/>
      <c r="CT239" s="19"/>
    </row>
    <row r="240" spans="3:144" ht="12.75">
      <c r="M240" s="12"/>
      <c r="N240" s="12"/>
      <c r="O240" s="12"/>
      <c r="AK240" s="15"/>
      <c r="BB240" s="12"/>
      <c r="BC240" s="12"/>
      <c r="BH240" s="12"/>
      <c r="BI240" s="23"/>
      <c r="BJ240" s="23"/>
      <c r="BK240" s="23"/>
      <c r="CH240" s="23"/>
      <c r="CM240" s="23"/>
      <c r="CO240" s="23"/>
      <c r="CT240" s="19"/>
    </row>
    <row r="241" spans="13:98" ht="12.75">
      <c r="M241" s="12"/>
      <c r="N241" s="12"/>
      <c r="O241" s="12"/>
      <c r="AK241" s="15"/>
      <c r="BB241" s="12"/>
      <c r="BC241" s="12"/>
      <c r="BH241" s="12"/>
      <c r="BI241" s="23"/>
      <c r="BJ241" s="23"/>
      <c r="BK241" s="23"/>
      <c r="CH241" s="23"/>
      <c r="CM241" s="23"/>
      <c r="CO241" s="23"/>
      <c r="CT241" s="19"/>
    </row>
    <row r="242" spans="13:98" ht="12.75">
      <c r="M242" s="12"/>
      <c r="N242" s="12"/>
      <c r="O242" s="12"/>
      <c r="AK242" s="15"/>
      <c r="BB242" s="12"/>
      <c r="BC242" s="12"/>
      <c r="BH242" s="12"/>
      <c r="BI242" s="23"/>
      <c r="BJ242" s="23"/>
      <c r="BK242" s="23"/>
      <c r="CH242" s="23"/>
      <c r="CM242" s="23"/>
      <c r="CO242" s="23"/>
      <c r="CT242" s="19"/>
    </row>
    <row r="243" spans="13:98" ht="12.75">
      <c r="M243" s="12"/>
      <c r="N243" s="12"/>
      <c r="O243" s="12"/>
      <c r="AK243" s="23"/>
      <c r="BB243" s="12"/>
      <c r="BC243" s="12"/>
      <c r="BH243" s="12"/>
      <c r="BI243" s="23"/>
      <c r="BJ243" s="23"/>
      <c r="BK243" s="23"/>
      <c r="CH243" s="23"/>
      <c r="CM243" s="23"/>
      <c r="CO243" s="23"/>
      <c r="CT243" s="19"/>
    </row>
    <row r="244" spans="13:98" ht="12.75">
      <c r="M244" s="12"/>
      <c r="N244" s="12"/>
      <c r="O244" s="12"/>
      <c r="AK244" s="23"/>
      <c r="BB244" s="12"/>
      <c r="BC244" s="12"/>
      <c r="BH244" s="12"/>
      <c r="BI244" s="23"/>
      <c r="BJ244" s="23"/>
      <c r="BK244" s="23"/>
      <c r="CH244" s="23"/>
      <c r="CM244" s="23"/>
      <c r="CO244" s="23"/>
      <c r="CT244" s="19"/>
    </row>
    <row r="245" spans="13:98" ht="12.75">
      <c r="M245" s="12"/>
      <c r="N245" s="12"/>
      <c r="O245" s="12"/>
      <c r="AK245" s="23"/>
      <c r="BB245" s="12"/>
      <c r="BC245" s="12"/>
      <c r="BH245" s="12"/>
      <c r="BI245" s="23"/>
      <c r="BJ245" s="23"/>
      <c r="BK245" s="23"/>
      <c r="CH245" s="23"/>
      <c r="CM245" s="23"/>
      <c r="CO245" s="23"/>
      <c r="CT245" s="19"/>
    </row>
    <row r="246" spans="13:98" ht="12.75">
      <c r="M246" s="12"/>
      <c r="N246" s="12"/>
      <c r="O246" s="12"/>
      <c r="AK246" s="23"/>
      <c r="BB246" s="12"/>
      <c r="BC246" s="12"/>
      <c r="BH246" s="12"/>
      <c r="BI246" s="23"/>
      <c r="BJ246" s="23"/>
      <c r="BK246" s="23"/>
      <c r="CH246" s="23"/>
      <c r="CM246" s="23"/>
      <c r="CO246" s="23"/>
      <c r="CT246" s="19"/>
    </row>
    <row r="247" spans="13:98" ht="12.75">
      <c r="M247" s="12"/>
      <c r="N247" s="12"/>
      <c r="O247" s="12"/>
      <c r="AK247" s="23"/>
      <c r="BB247" s="12"/>
      <c r="BC247" s="12"/>
      <c r="BH247" s="12"/>
      <c r="BI247" s="23"/>
      <c r="BJ247" s="23"/>
      <c r="BK247" s="23"/>
      <c r="CH247" s="23"/>
      <c r="CM247" s="23"/>
      <c r="CO247" s="23"/>
      <c r="CT247" s="19"/>
    </row>
    <row r="248" spans="13:98" ht="12.75">
      <c r="M248" s="12"/>
      <c r="N248" s="12"/>
      <c r="O248" s="12"/>
      <c r="AK248" s="23"/>
      <c r="BB248" s="12"/>
      <c r="BC248" s="12"/>
      <c r="BH248" s="12"/>
      <c r="BI248" s="23"/>
      <c r="BJ248" s="23"/>
      <c r="BK248" s="23"/>
      <c r="CH248" s="23"/>
      <c r="CM248" s="23"/>
      <c r="CO248" s="23"/>
      <c r="CT248" s="19"/>
    </row>
    <row r="249" spans="13:98" ht="12.75">
      <c r="N249" s="12"/>
      <c r="O249" s="12"/>
      <c r="AK249" s="23"/>
      <c r="BB249" s="12"/>
      <c r="BC249" s="12"/>
      <c r="BH249" s="12"/>
      <c r="BI249" s="23"/>
      <c r="BJ249" s="23"/>
      <c r="BK249" s="23"/>
      <c r="CH249" s="23"/>
      <c r="CM249" s="23"/>
      <c r="CO249" s="23"/>
      <c r="CT249" s="19"/>
    </row>
    <row r="250" spans="13:98" ht="12.75">
      <c r="BB250" s="12"/>
      <c r="BC250" s="12"/>
      <c r="CM250" s="23"/>
      <c r="CO250" s="23"/>
    </row>
  </sheetData>
  <customSheetViews>
    <customSheetView guid="{054E6E1F-2BA3-4EB1-B012-5A98E8F446EA}" filter="1" showAutoFilter="1">
      <pageMargins left="0.7" right="0.7" top="0.75" bottom="0.75" header="0.3" footer="0.3"/>
      <autoFilter ref="A2:EP225"/>
    </customSheetView>
  </customSheetViews>
  <conditionalFormatting sqref="BD5:BD225">
    <cfRule type="cellIs" dxfId="5" priority="1" operator="lessThan">
      <formula>"10%"</formula>
    </cfRule>
  </conditionalFormatting>
  <conditionalFormatting sqref="CV3:DI238">
    <cfRule type="cellIs" dxfId="4" priority="2" operator="equal">
      <formula>"є"</formula>
    </cfRule>
  </conditionalFormatting>
  <conditionalFormatting sqref="BD3:BD225">
    <cfRule type="cellIs" dxfId="3" priority="3" operator="lessThan">
      <formula>"10%"</formula>
    </cfRule>
  </conditionalFormatting>
  <conditionalFormatting sqref="BD2:BD325 BE2">
    <cfRule type="cellIs" dxfId="2" priority="4" operator="greaterThan">
      <formula>"100%"</formula>
    </cfRule>
  </conditionalFormatting>
  <conditionalFormatting sqref="AR3:AR156">
    <cfRule type="cellIs" dxfId="1" priority="5" operator="greaterThan">
      <formula>30</formula>
    </cfRule>
  </conditionalFormatting>
  <conditionalFormatting sqref="AQ3:AQ156">
    <cfRule type="cellIs" dxfId="0" priority="6" operator="greaterThan">
      <formula>11</formula>
    </cfRule>
  </conditionalFormatting>
  <hyperlinks>
    <hyperlink ref="R3" r:id="rId1"/>
    <hyperlink ref="S3" r:id="rId2"/>
    <hyperlink ref="DT3" r:id="rId3"/>
    <hyperlink ref="R4" r:id="rId4"/>
    <hyperlink ref="S4" r:id="rId5"/>
    <hyperlink ref="BN4" r:id="rId6"/>
    <hyperlink ref="BO4" r:id="rId7"/>
    <hyperlink ref="CR4" r:id="rId8"/>
    <hyperlink ref="DT4" r:id="rId9"/>
    <hyperlink ref="EG4" r:id="rId10"/>
    <hyperlink ref="R5" r:id="rId11"/>
    <hyperlink ref="S5" r:id="rId12"/>
    <hyperlink ref="DK5" r:id="rId13"/>
    <hyperlink ref="EG5" r:id="rId14"/>
    <hyperlink ref="R6" r:id="rId15"/>
    <hyperlink ref="S6" r:id="rId16"/>
    <hyperlink ref="BN6" r:id="rId17"/>
    <hyperlink ref="BO6" r:id="rId18"/>
    <hyperlink ref="CR6" r:id="rId19"/>
    <hyperlink ref="DK6" r:id="rId20"/>
    <hyperlink ref="EO6" r:id="rId21"/>
    <hyperlink ref="R7" r:id="rId22"/>
    <hyperlink ref="S7" r:id="rId23"/>
    <hyperlink ref="DT7" r:id="rId24"/>
    <hyperlink ref="R8" r:id="rId25"/>
    <hyperlink ref="S8" r:id="rId26"/>
    <hyperlink ref="DT8" r:id="rId27"/>
    <hyperlink ref="R9" r:id="rId28"/>
    <hyperlink ref="S9" r:id="rId29"/>
    <hyperlink ref="AO9" r:id="rId30"/>
    <hyperlink ref="BN9" r:id="rId31"/>
    <hyperlink ref="BO9" r:id="rId32"/>
    <hyperlink ref="CR9" r:id="rId33"/>
    <hyperlink ref="DT9" r:id="rId34"/>
    <hyperlink ref="EG9" r:id="rId35"/>
    <hyperlink ref="EO9" r:id="rId36"/>
    <hyperlink ref="R10" r:id="rId37"/>
    <hyperlink ref="S10" r:id="rId38"/>
    <hyperlink ref="BN10" r:id="rId39"/>
    <hyperlink ref="BO10" r:id="rId40"/>
    <hyperlink ref="CR10" r:id="rId41"/>
    <hyperlink ref="DK10" r:id="rId42"/>
    <hyperlink ref="EG10" r:id="rId43"/>
    <hyperlink ref="R11" r:id="rId44"/>
    <hyperlink ref="S11" r:id="rId45"/>
    <hyperlink ref="BX11" r:id="rId46"/>
    <hyperlink ref="CK11" r:id="rId47"/>
    <hyperlink ref="CL11" r:id="rId48"/>
    <hyperlink ref="CR11" r:id="rId49"/>
    <hyperlink ref="DT11" r:id="rId50"/>
    <hyperlink ref="EG11" r:id="rId51"/>
    <hyperlink ref="R12" r:id="rId52"/>
    <hyperlink ref="S12" r:id="rId53"/>
    <hyperlink ref="DT12" r:id="rId54"/>
    <hyperlink ref="R13" r:id="rId55"/>
    <hyperlink ref="S13" r:id="rId56"/>
    <hyperlink ref="DT13" r:id="rId57"/>
    <hyperlink ref="R14" r:id="rId58"/>
    <hyperlink ref="S14" r:id="rId59"/>
    <hyperlink ref="DT14" r:id="rId60"/>
    <hyperlink ref="R15" r:id="rId61"/>
    <hyperlink ref="S15" r:id="rId62"/>
    <hyperlink ref="DT15" r:id="rId63"/>
    <hyperlink ref="R16" r:id="rId64"/>
    <hyperlink ref="S16" r:id="rId65"/>
    <hyperlink ref="DT16" r:id="rId66"/>
    <hyperlink ref="R17" r:id="rId67"/>
    <hyperlink ref="S17" r:id="rId68"/>
    <hyperlink ref="DT17" r:id="rId69"/>
    <hyperlink ref="EG17" r:id="rId70"/>
    <hyperlink ref="R18" r:id="rId71"/>
    <hyperlink ref="S18" r:id="rId72"/>
    <hyperlink ref="BN18" r:id="rId73"/>
    <hyperlink ref="BO18" r:id="rId74"/>
    <hyperlink ref="CR18" r:id="rId75"/>
    <hyperlink ref="DT18" r:id="rId76"/>
    <hyperlink ref="EG18" r:id="rId77"/>
    <hyperlink ref="R19" r:id="rId78"/>
    <hyperlink ref="S19" r:id="rId79"/>
    <hyperlink ref="DK19" r:id="rId80"/>
    <hyperlink ref="R20" r:id="rId81"/>
    <hyperlink ref="S20" r:id="rId82"/>
    <hyperlink ref="DT20" r:id="rId83"/>
    <hyperlink ref="R21" r:id="rId84"/>
    <hyperlink ref="S21" r:id="rId85"/>
    <hyperlink ref="DK21" r:id="rId86"/>
    <hyperlink ref="EG21" r:id="rId87"/>
    <hyperlink ref="R22" r:id="rId88"/>
    <hyperlink ref="S22" r:id="rId89"/>
    <hyperlink ref="CK22" r:id="rId90"/>
    <hyperlink ref="CL22" r:id="rId91"/>
    <hyperlink ref="EG22" r:id="rId92"/>
    <hyperlink ref="R23" r:id="rId93"/>
    <hyperlink ref="S23" r:id="rId94"/>
    <hyperlink ref="DK23" r:id="rId95"/>
    <hyperlink ref="EG23" r:id="rId96"/>
    <hyperlink ref="R24" r:id="rId97"/>
    <hyperlink ref="S24" r:id="rId98"/>
    <hyperlink ref="CR24" r:id="rId99"/>
    <hyperlink ref="DT24" r:id="rId100"/>
    <hyperlink ref="EG24" r:id="rId101"/>
    <hyperlink ref="R25" r:id="rId102"/>
    <hyperlink ref="S25" r:id="rId103"/>
    <hyperlink ref="DT25" r:id="rId104"/>
    <hyperlink ref="R26" r:id="rId105"/>
    <hyperlink ref="S26" r:id="rId106"/>
    <hyperlink ref="DK26" r:id="rId107"/>
    <hyperlink ref="EG26" r:id="rId108"/>
    <hyperlink ref="R27" r:id="rId109"/>
    <hyperlink ref="S27" r:id="rId110"/>
    <hyperlink ref="DK27" r:id="rId111"/>
    <hyperlink ref="EO27" r:id="rId112"/>
    <hyperlink ref="R28" r:id="rId113"/>
    <hyperlink ref="S28" r:id="rId114"/>
    <hyperlink ref="DT28" r:id="rId115"/>
    <hyperlink ref="R29" r:id="rId116"/>
    <hyperlink ref="S29" r:id="rId117"/>
    <hyperlink ref="DK29" r:id="rId118"/>
    <hyperlink ref="EG29" r:id="rId119"/>
    <hyperlink ref="R30" r:id="rId120"/>
    <hyperlink ref="S30" r:id="rId121"/>
    <hyperlink ref="DT30" r:id="rId122"/>
    <hyperlink ref="R31" r:id="rId123"/>
    <hyperlink ref="S31" r:id="rId124"/>
    <hyperlink ref="DT31" r:id="rId125"/>
    <hyperlink ref="R32" r:id="rId126"/>
    <hyperlink ref="S32" r:id="rId127"/>
    <hyperlink ref="CR32" r:id="rId128"/>
    <hyperlink ref="DT32" r:id="rId129"/>
    <hyperlink ref="EG32" r:id="rId130"/>
    <hyperlink ref="R33" r:id="rId131"/>
    <hyperlink ref="S33" r:id="rId132"/>
    <hyperlink ref="DK33" r:id="rId133"/>
    <hyperlink ref="EG33" r:id="rId134"/>
    <hyperlink ref="R34" r:id="rId135"/>
    <hyperlink ref="S34" r:id="rId136"/>
    <hyperlink ref="DT34" r:id="rId137"/>
    <hyperlink ref="R35" r:id="rId138"/>
    <hyperlink ref="S35" r:id="rId139"/>
    <hyperlink ref="DT35" r:id="rId140"/>
    <hyperlink ref="R36" r:id="rId141"/>
    <hyperlink ref="S36" r:id="rId142"/>
    <hyperlink ref="DT36" r:id="rId143"/>
    <hyperlink ref="EG36" r:id="rId144"/>
    <hyperlink ref="R37" r:id="rId145"/>
    <hyperlink ref="S37" r:id="rId146"/>
    <hyperlink ref="DK37" r:id="rId147"/>
    <hyperlink ref="R38" r:id="rId148"/>
    <hyperlink ref="S38" r:id="rId149"/>
    <hyperlink ref="CK38" r:id="rId150"/>
    <hyperlink ref="CL38" r:id="rId151"/>
    <hyperlink ref="EG38" r:id="rId152"/>
    <hyperlink ref="R39" r:id="rId153"/>
    <hyperlink ref="S39" r:id="rId154"/>
    <hyperlink ref="DT39" r:id="rId155"/>
    <hyperlink ref="EG39" r:id="rId156"/>
    <hyperlink ref="R40" r:id="rId157"/>
    <hyperlink ref="S40" r:id="rId158"/>
    <hyperlink ref="DT40" r:id="rId159"/>
    <hyperlink ref="R41" r:id="rId160"/>
    <hyperlink ref="S41" r:id="rId161"/>
    <hyperlink ref="DK41" r:id="rId162"/>
    <hyperlink ref="R42" r:id="rId163"/>
    <hyperlink ref="S42" r:id="rId164"/>
    <hyperlink ref="CK42" r:id="rId165"/>
    <hyperlink ref="CL42" r:id="rId166"/>
    <hyperlink ref="EG42" r:id="rId167"/>
    <hyperlink ref="R43" r:id="rId168"/>
    <hyperlink ref="S43" r:id="rId169"/>
    <hyperlink ref="DT43" r:id="rId170"/>
    <hyperlink ref="EG43" r:id="rId171"/>
    <hyperlink ref="R44" r:id="rId172"/>
    <hyperlink ref="S44" r:id="rId173"/>
    <hyperlink ref="DT44" r:id="rId174"/>
    <hyperlink ref="R45" r:id="rId175"/>
    <hyperlink ref="S45" r:id="rId176"/>
    <hyperlink ref="DT45" r:id="rId177"/>
    <hyperlink ref="R46" r:id="rId178"/>
    <hyperlink ref="S46" r:id="rId179"/>
    <hyperlink ref="DT46" r:id="rId180"/>
    <hyperlink ref="R47" r:id="rId181"/>
    <hyperlink ref="S47" r:id="rId182"/>
    <hyperlink ref="DT47" r:id="rId183"/>
    <hyperlink ref="R48" r:id="rId184"/>
    <hyperlink ref="S48" r:id="rId185"/>
    <hyperlink ref="DK48" r:id="rId186"/>
    <hyperlink ref="R49" r:id="rId187"/>
    <hyperlink ref="S49" r:id="rId188"/>
    <hyperlink ref="DK49" r:id="rId189"/>
    <hyperlink ref="EG49" r:id="rId190"/>
    <hyperlink ref="R50" r:id="rId191"/>
    <hyperlink ref="S50" r:id="rId192"/>
    <hyperlink ref="DT50" r:id="rId193"/>
    <hyperlink ref="R51" r:id="rId194"/>
    <hyperlink ref="S51" r:id="rId195"/>
    <hyperlink ref="DT51" r:id="rId196"/>
    <hyperlink ref="EG51" r:id="rId197"/>
    <hyperlink ref="R52" r:id="rId198"/>
    <hyperlink ref="S52" r:id="rId199"/>
    <hyperlink ref="DK52" r:id="rId200"/>
    <hyperlink ref="EG52" r:id="rId201"/>
    <hyperlink ref="R53" r:id="rId202"/>
    <hyperlink ref="S53" r:id="rId203"/>
    <hyperlink ref="DT53" r:id="rId204"/>
    <hyperlink ref="R54" r:id="rId205"/>
    <hyperlink ref="S54" r:id="rId206"/>
    <hyperlink ref="DT54" r:id="rId207"/>
    <hyperlink ref="R55" r:id="rId208"/>
    <hyperlink ref="S55" r:id="rId209"/>
    <hyperlink ref="DT55" r:id="rId210"/>
    <hyperlink ref="R56" r:id="rId211"/>
    <hyperlink ref="S56" r:id="rId212"/>
    <hyperlink ref="DT56" r:id="rId213"/>
    <hyperlink ref="R57" r:id="rId214"/>
    <hyperlink ref="S57" r:id="rId215"/>
    <hyperlink ref="DT57" r:id="rId216"/>
    <hyperlink ref="R58" r:id="rId217"/>
    <hyperlink ref="S58" r:id="rId218"/>
    <hyperlink ref="DT58" r:id="rId219"/>
    <hyperlink ref="R59" r:id="rId220"/>
    <hyperlink ref="S59" r:id="rId221"/>
    <hyperlink ref="DT59" r:id="rId222"/>
    <hyperlink ref="R60" r:id="rId223"/>
    <hyperlink ref="S60" r:id="rId224"/>
    <hyperlink ref="BN60" r:id="rId225"/>
    <hyperlink ref="BO60" r:id="rId226"/>
    <hyperlink ref="CR60" r:id="rId227"/>
    <hyperlink ref="EG60" r:id="rId228"/>
    <hyperlink ref="R61" r:id="rId229"/>
    <hyperlink ref="S61" r:id="rId230"/>
    <hyperlink ref="DT61" r:id="rId231"/>
    <hyperlink ref="EG61" r:id="rId232"/>
    <hyperlink ref="R62" r:id="rId233"/>
    <hyperlink ref="S62" r:id="rId234"/>
    <hyperlink ref="DT62" r:id="rId235"/>
    <hyperlink ref="R63" r:id="rId236"/>
    <hyperlink ref="S63" r:id="rId237"/>
    <hyperlink ref="R64" r:id="rId238"/>
    <hyperlink ref="S64" r:id="rId239"/>
    <hyperlink ref="DT64" r:id="rId240"/>
    <hyperlink ref="R65" r:id="rId241"/>
    <hyperlink ref="S65" r:id="rId242"/>
    <hyperlink ref="CK65" r:id="rId243"/>
    <hyperlink ref="CL65" r:id="rId244"/>
    <hyperlink ref="EG65" r:id="rId245"/>
    <hyperlink ref="R66" r:id="rId246"/>
    <hyperlink ref="S66" r:id="rId247"/>
    <hyperlink ref="DT66" r:id="rId248"/>
    <hyperlink ref="R67" r:id="rId249"/>
    <hyperlink ref="S67" r:id="rId250"/>
    <hyperlink ref="DT67" r:id="rId251"/>
    <hyperlink ref="EG67" r:id="rId252"/>
    <hyperlink ref="R68" r:id="rId253"/>
    <hyperlink ref="S68" r:id="rId254"/>
    <hyperlink ref="DT68" r:id="rId255"/>
    <hyperlink ref="R69" r:id="rId256"/>
    <hyperlink ref="S69" r:id="rId257"/>
    <hyperlink ref="DT69" r:id="rId258"/>
    <hyperlink ref="R70" r:id="rId259"/>
    <hyperlink ref="S70" r:id="rId260"/>
    <hyperlink ref="DT70" r:id="rId261"/>
    <hyperlink ref="R71" r:id="rId262"/>
    <hyperlink ref="S71" r:id="rId263"/>
    <hyperlink ref="DT71" r:id="rId264"/>
    <hyperlink ref="R72" r:id="rId265"/>
    <hyperlink ref="S72" r:id="rId266"/>
    <hyperlink ref="R73" r:id="rId267"/>
    <hyperlink ref="S73" r:id="rId268"/>
    <hyperlink ref="DT73" r:id="rId269"/>
    <hyperlink ref="R74" r:id="rId270"/>
    <hyperlink ref="S74" r:id="rId271"/>
    <hyperlink ref="EG74" r:id="rId272"/>
    <hyperlink ref="R75" r:id="rId273"/>
    <hyperlink ref="S75" r:id="rId274"/>
    <hyperlink ref="EG75" r:id="rId275"/>
    <hyperlink ref="R76" r:id="rId276"/>
    <hyperlink ref="S76" r:id="rId277"/>
    <hyperlink ref="DT76" r:id="rId278"/>
    <hyperlink ref="R77" r:id="rId279"/>
    <hyperlink ref="S77" r:id="rId280"/>
    <hyperlink ref="DT77" r:id="rId281"/>
    <hyperlink ref="R78" r:id="rId282"/>
    <hyperlink ref="S78" r:id="rId283"/>
    <hyperlink ref="DK78" r:id="rId284"/>
    <hyperlink ref="R79" r:id="rId285"/>
    <hyperlink ref="S79" r:id="rId286"/>
    <hyperlink ref="DK79" r:id="rId287"/>
    <hyperlink ref="R80" r:id="rId288"/>
    <hyperlink ref="S80" r:id="rId289"/>
    <hyperlink ref="DK80" r:id="rId290"/>
    <hyperlink ref="R81" r:id="rId291"/>
    <hyperlink ref="S81" r:id="rId292"/>
    <hyperlink ref="DT81" r:id="rId293"/>
    <hyperlink ref="R82" r:id="rId294"/>
    <hyperlink ref="S82" r:id="rId295"/>
    <hyperlink ref="DK82" r:id="rId296"/>
    <hyperlink ref="EG82" r:id="rId297"/>
    <hyperlink ref="R83" r:id="rId298"/>
    <hyperlink ref="S83" r:id="rId299"/>
    <hyperlink ref="DK83" r:id="rId300"/>
    <hyperlink ref="EG83" r:id="rId301"/>
    <hyperlink ref="R84" r:id="rId302"/>
    <hyperlink ref="S84" r:id="rId303"/>
    <hyperlink ref="DK84" r:id="rId304"/>
    <hyperlink ref="EG84" r:id="rId305"/>
    <hyperlink ref="R85" r:id="rId306"/>
    <hyperlink ref="S85" r:id="rId307"/>
    <hyperlink ref="DK85" r:id="rId308"/>
    <hyperlink ref="EG85" r:id="rId309"/>
    <hyperlink ref="R86" r:id="rId310"/>
    <hyperlink ref="S86" r:id="rId311"/>
    <hyperlink ref="DK86" r:id="rId312"/>
    <hyperlink ref="EG86" r:id="rId313"/>
    <hyperlink ref="R87" r:id="rId314"/>
    <hyperlink ref="S87" r:id="rId315"/>
    <hyperlink ref="DT87" r:id="rId316"/>
    <hyperlink ref="R88" r:id="rId317"/>
    <hyperlink ref="S88" r:id="rId318"/>
    <hyperlink ref="DT88" r:id="rId319"/>
    <hyperlink ref="S89" r:id="rId320"/>
    <hyperlink ref="DT89" r:id="rId321"/>
    <hyperlink ref="S90" r:id="rId322"/>
    <hyperlink ref="DT90" r:id="rId323"/>
    <hyperlink ref="S91" r:id="rId324"/>
    <hyperlink ref="R92" r:id="rId325"/>
    <hyperlink ref="S92" r:id="rId326"/>
    <hyperlink ref="S93" r:id="rId327"/>
    <hyperlink ref="DT93" r:id="rId328"/>
    <hyperlink ref="R94" r:id="rId329"/>
    <hyperlink ref="S94" r:id="rId330"/>
    <hyperlink ref="DK94" r:id="rId331"/>
    <hyperlink ref="S95" r:id="rId332"/>
    <hyperlink ref="DK95" r:id="rId333"/>
    <hyperlink ref="EG95" r:id="rId334"/>
    <hyperlink ref="R96" r:id="rId335"/>
    <hyperlink ref="S96" r:id="rId336"/>
    <hyperlink ref="DK96" r:id="rId337"/>
    <hyperlink ref="S97" r:id="rId338"/>
    <hyperlink ref="CR97" r:id="rId339"/>
    <hyperlink ref="DT97" r:id="rId340"/>
    <hyperlink ref="EG97" r:id="rId341"/>
    <hyperlink ref="S98" r:id="rId342"/>
    <hyperlink ref="CR98" r:id="rId343"/>
    <hyperlink ref="DT98" r:id="rId344"/>
    <hyperlink ref="EG98" r:id="rId345"/>
    <hyperlink ref="R99" r:id="rId346"/>
    <hyperlink ref="S99" r:id="rId347"/>
    <hyperlink ref="CR99" r:id="rId348"/>
    <hyperlink ref="EG99" r:id="rId349"/>
    <hyperlink ref="S100" r:id="rId350"/>
    <hyperlink ref="CR100" r:id="rId351"/>
    <hyperlink ref="EG100" r:id="rId352"/>
    <hyperlink ref="S101" r:id="rId353"/>
    <hyperlink ref="CR101" r:id="rId354"/>
    <hyperlink ref="DK101" r:id="rId355"/>
    <hyperlink ref="S102" r:id="rId356"/>
    <hyperlink ref="BN102" r:id="rId357"/>
    <hyperlink ref="BO102" r:id="rId358"/>
    <hyperlink ref="CR102" r:id="rId359"/>
    <hyperlink ref="DK102" r:id="rId360"/>
    <hyperlink ref="EG102" r:id="rId361"/>
    <hyperlink ref="CR103" r:id="rId362"/>
    <hyperlink ref="DK103" r:id="rId363"/>
    <hyperlink ref="S104" r:id="rId364"/>
    <hyperlink ref="BN104" r:id="rId365"/>
    <hyperlink ref="BO104" r:id="rId366"/>
    <hyperlink ref="CR104" r:id="rId367"/>
    <hyperlink ref="DK104" r:id="rId368"/>
    <hyperlink ref="EG104" r:id="rId369"/>
    <hyperlink ref="S105" r:id="rId370"/>
    <hyperlink ref="BN105" r:id="rId371"/>
    <hyperlink ref="BO105" r:id="rId372"/>
    <hyperlink ref="CR105" r:id="rId373"/>
    <hyperlink ref="DK105" r:id="rId374"/>
    <hyperlink ref="EG105" r:id="rId375"/>
    <hyperlink ref="S106" r:id="rId376"/>
    <hyperlink ref="BN106" r:id="rId377"/>
    <hyperlink ref="BO106" r:id="rId378"/>
    <hyperlink ref="CR106" r:id="rId379"/>
    <hyperlink ref="DK106" r:id="rId380"/>
    <hyperlink ref="S107" r:id="rId381"/>
    <hyperlink ref="CR107" r:id="rId382"/>
    <hyperlink ref="DK107" r:id="rId383"/>
    <hyperlink ref="S108" r:id="rId384"/>
    <hyperlink ref="CR108" r:id="rId385"/>
    <hyperlink ref="DK108" r:id="rId386"/>
    <hyperlink ref="CR109" r:id="rId387"/>
    <hyperlink ref="DK109" r:id="rId388"/>
    <hyperlink ref="S110" r:id="rId389"/>
    <hyperlink ref="CR110" r:id="rId390"/>
    <hyperlink ref="DT110" r:id="rId391"/>
    <hyperlink ref="S111" r:id="rId392"/>
    <hyperlink ref="CR111" r:id="rId393"/>
    <hyperlink ref="DT111" r:id="rId394"/>
    <hyperlink ref="S112" r:id="rId395"/>
    <hyperlink ref="CK112" r:id="rId396"/>
    <hyperlink ref="CL112" r:id="rId397"/>
    <hyperlink ref="CR112" r:id="rId398"/>
    <hyperlink ref="DK112" r:id="rId399"/>
    <hyperlink ref="CR113" r:id="rId400"/>
    <hyperlink ref="EG113" r:id="rId401"/>
    <hyperlink ref="S114" r:id="rId402"/>
    <hyperlink ref="CR114" r:id="rId403"/>
    <hyperlink ref="DK114" r:id="rId404"/>
    <hyperlink ref="S115" r:id="rId405"/>
    <hyperlink ref="CR115" r:id="rId406"/>
    <hyperlink ref="DK115" r:id="rId407"/>
    <hyperlink ref="EG115" r:id="rId408"/>
    <hyperlink ref="R116" r:id="rId409"/>
    <hyperlink ref="S116" r:id="rId410"/>
    <hyperlink ref="CK116" r:id="rId411"/>
    <hyperlink ref="CL116" r:id="rId412"/>
    <hyperlink ref="CR116" r:id="rId413"/>
    <hyperlink ref="DK116" r:id="rId414"/>
    <hyperlink ref="DT116" r:id="rId415"/>
    <hyperlink ref="R117" r:id="rId416"/>
    <hyperlink ref="S117" r:id="rId417"/>
    <hyperlink ref="CK117" r:id="rId418"/>
    <hyperlink ref="CL117" r:id="rId419"/>
    <hyperlink ref="CR117" r:id="rId420"/>
    <hyperlink ref="DK117" r:id="rId421"/>
    <hyperlink ref="DT117" r:id="rId422"/>
    <hyperlink ref="R118" r:id="rId423"/>
    <hyperlink ref="S118" r:id="rId424"/>
    <hyperlink ref="CK118" r:id="rId425"/>
    <hyperlink ref="CL118" r:id="rId426"/>
    <hyperlink ref="CR118" r:id="rId427"/>
    <hyperlink ref="DK118" r:id="rId428"/>
    <hyperlink ref="S119" r:id="rId429"/>
    <hyperlink ref="BN119" r:id="rId430"/>
    <hyperlink ref="BO119" r:id="rId431"/>
    <hyperlink ref="CR119" r:id="rId432"/>
    <hyperlink ref="DT119" r:id="rId433"/>
    <hyperlink ref="S120" r:id="rId434"/>
    <hyperlink ref="CR120" r:id="rId435"/>
    <hyperlink ref="EG120" r:id="rId436"/>
    <hyperlink ref="R121" r:id="rId437"/>
    <hyperlink ref="S121" r:id="rId438"/>
    <hyperlink ref="CR121" r:id="rId439"/>
    <hyperlink ref="DT121" r:id="rId440"/>
    <hyperlink ref="R122" r:id="rId441"/>
    <hyperlink ref="S122" r:id="rId442"/>
    <hyperlink ref="BN122" r:id="rId443"/>
    <hyperlink ref="BO122" r:id="rId444"/>
    <hyperlink ref="CR122" r:id="rId445"/>
    <hyperlink ref="DT122" r:id="rId446"/>
    <hyperlink ref="S123" r:id="rId447"/>
    <hyperlink ref="BN123" r:id="rId448"/>
    <hyperlink ref="BO123" r:id="rId449"/>
    <hyperlink ref="CR123" r:id="rId450"/>
    <hyperlink ref="DK123" r:id="rId451"/>
    <hyperlink ref="EG123" r:id="rId452"/>
    <hyperlink ref="S124" r:id="rId453"/>
    <hyperlink ref="CR124" r:id="rId454"/>
    <hyperlink ref="DT124" r:id="rId455"/>
    <hyperlink ref="R125" r:id="rId456"/>
    <hyperlink ref="S125" r:id="rId457"/>
    <hyperlink ref="CR125" r:id="rId458"/>
    <hyperlink ref="DT125" r:id="rId459"/>
    <hyperlink ref="CR126" r:id="rId460"/>
    <hyperlink ref="S127" r:id="rId461"/>
    <hyperlink ref="CR127" r:id="rId462"/>
    <hyperlink ref="DT127" r:id="rId463"/>
    <hyperlink ref="R128" r:id="rId464"/>
    <hyperlink ref="S128" r:id="rId465"/>
    <hyperlink ref="CR128" r:id="rId466"/>
    <hyperlink ref="DT128" r:id="rId467"/>
    <hyperlink ref="S129" r:id="rId468"/>
    <hyperlink ref="CR129" r:id="rId469"/>
    <hyperlink ref="DK129" r:id="rId470"/>
    <hyperlink ref="EG129" r:id="rId471"/>
    <hyperlink ref="R130" r:id="rId472"/>
    <hyperlink ref="S130" r:id="rId473"/>
    <hyperlink ref="CR130" r:id="rId474"/>
    <hyperlink ref="DT130" r:id="rId475"/>
    <hyperlink ref="EG130" r:id="rId476"/>
    <hyperlink ref="S131" r:id="rId477"/>
    <hyperlink ref="BT131" r:id="rId478"/>
    <hyperlink ref="CR131" r:id="rId479"/>
    <hyperlink ref="DK131" r:id="rId480"/>
    <hyperlink ref="EG131" r:id="rId481"/>
    <hyperlink ref="S132" r:id="rId482"/>
    <hyperlink ref="BN132" r:id="rId483"/>
    <hyperlink ref="BO132" r:id="rId484"/>
    <hyperlink ref="CK132" r:id="rId485"/>
    <hyperlink ref="CL132" r:id="rId486"/>
    <hyperlink ref="CR132" r:id="rId487"/>
    <hyperlink ref="DK132" r:id="rId488"/>
    <hyperlink ref="R133" r:id="rId489"/>
    <hyperlink ref="S133" r:id="rId490"/>
    <hyperlink ref="BT133" r:id="rId491"/>
    <hyperlink ref="CR133" r:id="rId492"/>
    <hyperlink ref="DK133" r:id="rId493"/>
    <hyperlink ref="EG133" r:id="rId494"/>
    <hyperlink ref="S134" r:id="rId495"/>
    <hyperlink ref="CK134" r:id="rId496"/>
    <hyperlink ref="CL134" r:id="rId497"/>
    <hyperlink ref="CR134" r:id="rId498"/>
    <hyperlink ref="DK134" r:id="rId499"/>
    <hyperlink ref="EG134" r:id="rId500"/>
    <hyperlink ref="EO134" r:id="rId501"/>
    <hyperlink ref="S135" r:id="rId502"/>
    <hyperlink ref="CR135" r:id="rId503"/>
    <hyperlink ref="DT135" r:id="rId504"/>
    <hyperlink ref="EG135" r:id="rId505"/>
    <hyperlink ref="R136" r:id="rId506"/>
    <hyperlink ref="S136" r:id="rId507"/>
    <hyperlink ref="CR136" r:id="rId508"/>
    <hyperlink ref="DK136" r:id="rId509"/>
    <hyperlink ref="EG136" r:id="rId510"/>
    <hyperlink ref="S137" r:id="rId511"/>
    <hyperlink ref="CR137" r:id="rId512"/>
    <hyperlink ref="DT137" r:id="rId513"/>
    <hyperlink ref="R138" r:id="rId514"/>
    <hyperlink ref="S138" r:id="rId515"/>
    <hyperlink ref="CR138" r:id="rId516"/>
    <hyperlink ref="DT138" r:id="rId517"/>
    <hyperlink ref="S139" r:id="rId518"/>
    <hyperlink ref="CR139" r:id="rId519"/>
    <hyperlink ref="DT139" r:id="rId520"/>
    <hyperlink ref="S140" r:id="rId521"/>
    <hyperlink ref="CK140" r:id="rId522"/>
    <hyperlink ref="CL140" r:id="rId523"/>
    <hyperlink ref="CR140" r:id="rId524"/>
    <hyperlink ref="DK140" r:id="rId525"/>
    <hyperlink ref="EG140" r:id="rId526"/>
    <hyperlink ref="S141" r:id="rId527"/>
    <hyperlink ref="CR141" r:id="rId528"/>
    <hyperlink ref="DT141" r:id="rId529"/>
    <hyperlink ref="R142" r:id="rId530"/>
    <hyperlink ref="S142" r:id="rId531"/>
    <hyperlink ref="CR142" r:id="rId532"/>
    <hyperlink ref="DT142" r:id="rId533"/>
    <hyperlink ref="S143" r:id="rId534"/>
    <hyperlink ref="CR143" r:id="rId535"/>
    <hyperlink ref="DT143" r:id="rId536"/>
    <hyperlink ref="S144" r:id="rId537"/>
    <hyperlink ref="CR144" r:id="rId538"/>
    <hyperlink ref="DT144" r:id="rId539"/>
    <hyperlink ref="S145" r:id="rId540"/>
    <hyperlink ref="CR145" r:id="rId541"/>
    <hyperlink ref="DT145" r:id="rId542"/>
    <hyperlink ref="S146" r:id="rId543"/>
    <hyperlink ref="BN146" r:id="rId544"/>
    <hyperlink ref="BO146" r:id="rId545"/>
    <hyperlink ref="CR146" r:id="rId546"/>
    <hyperlink ref="EG146" r:id="rId547"/>
    <hyperlink ref="R147" r:id="rId548"/>
    <hyperlink ref="S147" r:id="rId549"/>
    <hyperlink ref="BN147" r:id="rId550"/>
    <hyperlink ref="BO147" r:id="rId551"/>
    <hyperlink ref="CR147" r:id="rId552"/>
    <hyperlink ref="EG147" r:id="rId553"/>
    <hyperlink ref="S148" r:id="rId554"/>
    <hyperlink ref="CR148" r:id="rId555"/>
    <hyperlink ref="DK148" r:id="rId556"/>
    <hyperlink ref="R149" r:id="rId557"/>
    <hyperlink ref="S149" r:id="rId558"/>
    <hyperlink ref="CR149" r:id="rId559"/>
    <hyperlink ref="DK149" r:id="rId560"/>
    <hyperlink ref="S150" r:id="rId561"/>
    <hyperlink ref="CR150" r:id="rId562"/>
    <hyperlink ref="AO151" r:id="rId563"/>
    <hyperlink ref="CR151" r:id="rId564"/>
    <hyperlink ref="DT151" r:id="rId565"/>
    <hyperlink ref="EG151" r:id="rId566"/>
    <hyperlink ref="S152" r:id="rId567"/>
    <hyperlink ref="CR152" r:id="rId568"/>
    <hyperlink ref="S153" r:id="rId569"/>
    <hyperlink ref="CR153" r:id="rId570"/>
    <hyperlink ref="R154" r:id="rId571"/>
    <hyperlink ref="S154" r:id="rId572"/>
    <hyperlink ref="CR154" r:id="rId573"/>
    <hyperlink ref="DT154" r:id="rId574"/>
    <hyperlink ref="EG154" r:id="rId575"/>
    <hyperlink ref="S155" r:id="rId576"/>
    <hyperlink ref="BT155" r:id="rId577"/>
    <hyperlink ref="CR155" r:id="rId578"/>
    <hyperlink ref="DT155" r:id="rId579"/>
    <hyperlink ref="R156" r:id="rId580"/>
    <hyperlink ref="S156" r:id="rId581"/>
    <hyperlink ref="CR156" r:id="rId582"/>
    <hyperlink ref="DT156" r:id="rId583"/>
    <hyperlink ref="EG156" r:id="rId584"/>
    <hyperlink ref="S157" r:id="rId585"/>
    <hyperlink ref="CR157" r:id="rId586"/>
    <hyperlink ref="DT157" r:id="rId587"/>
    <hyperlink ref="R158" r:id="rId588"/>
    <hyperlink ref="S158" r:id="rId589"/>
    <hyperlink ref="CR158" r:id="rId590"/>
    <hyperlink ref="DK158" r:id="rId591"/>
    <hyperlink ref="S159" r:id="rId592"/>
    <hyperlink ref="CR159" r:id="rId593"/>
    <hyperlink ref="DK159" r:id="rId594"/>
    <hyperlink ref="EG159" r:id="rId595"/>
    <hyperlink ref="S160" r:id="rId596"/>
    <hyperlink ref="CR160" r:id="rId597"/>
    <hyperlink ref="DK160" r:id="rId598"/>
    <hyperlink ref="EG160" r:id="rId599"/>
    <hyperlink ref="S161" r:id="rId600"/>
    <hyperlink ref="CR161" r:id="rId601"/>
    <hyperlink ref="DK161" r:id="rId602"/>
    <hyperlink ref="EG161" r:id="rId603"/>
    <hyperlink ref="S162" r:id="rId604"/>
    <hyperlink ref="CR162" r:id="rId605"/>
    <hyperlink ref="DK162" r:id="rId606"/>
    <hyperlink ref="EG162" r:id="rId607"/>
    <hyperlink ref="R163" r:id="rId608"/>
    <hyperlink ref="S163" r:id="rId609"/>
    <hyperlink ref="CR163" r:id="rId610"/>
    <hyperlink ref="S164" r:id="rId611"/>
    <hyperlink ref="CR164" r:id="rId612"/>
    <hyperlink ref="DT164" r:id="rId613"/>
    <hyperlink ref="EG164" r:id="rId614"/>
    <hyperlink ref="S165" r:id="rId615"/>
    <hyperlink ref="BN165" r:id="rId616"/>
    <hyperlink ref="BO165" r:id="rId617"/>
    <hyperlink ref="CR165" r:id="rId618"/>
    <hyperlink ref="DT165" r:id="rId619"/>
    <hyperlink ref="EG165" r:id="rId620"/>
    <hyperlink ref="S166" r:id="rId621"/>
    <hyperlink ref="BN166" r:id="rId622"/>
    <hyperlink ref="BO166" r:id="rId623"/>
    <hyperlink ref="CR166" r:id="rId624"/>
    <hyperlink ref="DK166" r:id="rId625"/>
    <hyperlink ref="EG166" r:id="rId626"/>
    <hyperlink ref="S167" r:id="rId627"/>
    <hyperlink ref="BN167" r:id="rId628"/>
    <hyperlink ref="BO167" r:id="rId629"/>
    <hyperlink ref="CR167" r:id="rId630"/>
    <hyperlink ref="DK167" r:id="rId631"/>
    <hyperlink ref="EG167" r:id="rId632"/>
    <hyperlink ref="R168" r:id="rId633"/>
    <hyperlink ref="S168" r:id="rId634"/>
    <hyperlink ref="BN168" r:id="rId635"/>
    <hyperlink ref="BO168" r:id="rId636"/>
    <hyperlink ref="BT168" r:id="rId637"/>
    <hyperlink ref="CR168" r:id="rId638"/>
    <hyperlink ref="DT168" r:id="rId639"/>
    <hyperlink ref="S169" r:id="rId640"/>
    <hyperlink ref="CR169" r:id="rId641"/>
    <hyperlink ref="DK169" r:id="rId642"/>
    <hyperlink ref="S170" r:id="rId643"/>
    <hyperlink ref="BN170" r:id="rId644"/>
    <hyperlink ref="BO170" r:id="rId645"/>
    <hyperlink ref="CR170" r:id="rId646"/>
    <hyperlink ref="DT170" r:id="rId647"/>
    <hyperlink ref="EG170" r:id="rId648"/>
    <hyperlink ref="S171" r:id="rId649"/>
    <hyperlink ref="BT171" r:id="rId650"/>
    <hyperlink ref="CR171" r:id="rId651"/>
    <hyperlink ref="R172" r:id="rId652"/>
    <hyperlink ref="S172" r:id="rId653"/>
    <hyperlink ref="CR172" r:id="rId654"/>
    <hyperlink ref="DK172" r:id="rId655"/>
    <hyperlink ref="EG172" r:id="rId656"/>
    <hyperlink ref="S173" r:id="rId657"/>
    <hyperlink ref="CR173" r:id="rId658"/>
    <hyperlink ref="DK173" r:id="rId659"/>
    <hyperlink ref="EG173" r:id="rId660"/>
    <hyperlink ref="S174" r:id="rId661"/>
    <hyperlink ref="BT174" r:id="rId662"/>
    <hyperlink ref="CR174" r:id="rId663"/>
    <hyperlink ref="DK174" r:id="rId664"/>
    <hyperlink ref="EG174" r:id="rId665"/>
    <hyperlink ref="S175" r:id="rId666"/>
    <hyperlink ref="BT175" r:id="rId667"/>
    <hyperlink ref="CR175" r:id="rId668"/>
    <hyperlink ref="DK175" r:id="rId669"/>
    <hyperlink ref="EG175" r:id="rId670"/>
    <hyperlink ref="S176" r:id="rId671"/>
    <hyperlink ref="BT176" r:id="rId672"/>
    <hyperlink ref="CR176" r:id="rId673"/>
    <hyperlink ref="DK176" r:id="rId674"/>
    <hyperlink ref="EG176" r:id="rId675"/>
    <hyperlink ref="S177" r:id="rId676"/>
    <hyperlink ref="BN177" r:id="rId677"/>
    <hyperlink ref="BO177" r:id="rId678"/>
    <hyperlink ref="CR177" r:id="rId679"/>
    <hyperlink ref="DK177" r:id="rId680"/>
    <hyperlink ref="EG177" r:id="rId681"/>
    <hyperlink ref="S178" r:id="rId682"/>
    <hyperlink ref="BT178" r:id="rId683"/>
    <hyperlink ref="CR178" r:id="rId684"/>
    <hyperlink ref="DK178" r:id="rId685"/>
    <hyperlink ref="EG178" r:id="rId686"/>
    <hyperlink ref="S179" r:id="rId687"/>
    <hyperlink ref="CR179" r:id="rId688"/>
    <hyperlink ref="DK179" r:id="rId689"/>
    <hyperlink ref="EG179" r:id="rId690"/>
    <hyperlink ref="S180" r:id="rId691"/>
    <hyperlink ref="CR180" r:id="rId692"/>
    <hyperlink ref="DT180" r:id="rId693"/>
    <hyperlink ref="EG180" r:id="rId694"/>
    <hyperlink ref="R181" r:id="rId695"/>
    <hyperlink ref="S181" r:id="rId696"/>
    <hyperlink ref="CR181" r:id="rId697"/>
    <hyperlink ref="DT181" r:id="rId698"/>
    <hyperlink ref="EG181" r:id="rId699"/>
    <hyperlink ref="S182" r:id="rId700"/>
    <hyperlink ref="BN182" r:id="rId701"/>
    <hyperlink ref="BO182" r:id="rId702"/>
    <hyperlink ref="CK182" r:id="rId703"/>
    <hyperlink ref="CL182" r:id="rId704"/>
    <hyperlink ref="CR182" r:id="rId705"/>
    <hyperlink ref="DK182" r:id="rId706"/>
    <hyperlink ref="EG182" r:id="rId707"/>
    <hyperlink ref="S183" r:id="rId708"/>
    <hyperlink ref="CR183" r:id="rId709"/>
    <hyperlink ref="EG183" r:id="rId710"/>
    <hyperlink ref="S184" r:id="rId711"/>
    <hyperlink ref="BN184" r:id="rId712"/>
    <hyperlink ref="BO184" r:id="rId713"/>
    <hyperlink ref="CK184" r:id="rId714"/>
    <hyperlink ref="CL184" r:id="rId715"/>
    <hyperlink ref="CR184" r:id="rId716"/>
    <hyperlink ref="DK184" r:id="rId717"/>
    <hyperlink ref="EG184" r:id="rId718"/>
    <hyperlink ref="R185" r:id="rId719"/>
    <hyperlink ref="S185" r:id="rId720"/>
    <hyperlink ref="CR185" r:id="rId721"/>
    <hyperlink ref="DT185" r:id="rId722"/>
    <hyperlink ref="EG185" r:id="rId723"/>
    <hyperlink ref="BT186" r:id="rId724"/>
    <hyperlink ref="CR186" r:id="rId725"/>
    <hyperlink ref="DK186" r:id="rId726"/>
    <hyperlink ref="S187" r:id="rId727"/>
    <hyperlink ref="CR187" r:id="rId728"/>
    <hyperlink ref="EG187" r:id="rId729"/>
    <hyperlink ref="S188" r:id="rId730"/>
    <hyperlink ref="CR188" r:id="rId731"/>
    <hyperlink ref="EG188" r:id="rId732"/>
    <hyperlink ref="S189" r:id="rId733"/>
    <hyperlink ref="CR189" r:id="rId734"/>
    <hyperlink ref="EG189" r:id="rId735"/>
    <hyperlink ref="S190" r:id="rId736"/>
    <hyperlink ref="CR190" r:id="rId737"/>
    <hyperlink ref="EG190" r:id="rId738"/>
    <hyperlink ref="S191" r:id="rId739"/>
    <hyperlink ref="CR191" r:id="rId740"/>
    <hyperlink ref="DK191" r:id="rId741"/>
    <hyperlink ref="S192" r:id="rId742"/>
    <hyperlink ref="CR192" r:id="rId743"/>
    <hyperlink ref="DK192" r:id="rId744"/>
    <hyperlink ref="S193" r:id="rId745"/>
    <hyperlink ref="CR193" r:id="rId746"/>
    <hyperlink ref="S194" r:id="rId747"/>
    <hyperlink ref="CR194" r:id="rId748"/>
    <hyperlink ref="S195" r:id="rId749"/>
    <hyperlink ref="CR195" r:id="rId750"/>
    <hyperlink ref="CK196" r:id="rId751"/>
    <hyperlink ref="CL196" r:id="rId752"/>
    <hyperlink ref="CR196" r:id="rId753"/>
    <hyperlink ref="DT196" r:id="rId754"/>
    <hyperlink ref="S197" r:id="rId755"/>
    <hyperlink ref="CR197" r:id="rId756"/>
    <hyperlink ref="DT197" r:id="rId757"/>
    <hyperlink ref="EG197" r:id="rId758"/>
    <hyperlink ref="S198" r:id="rId759"/>
    <hyperlink ref="CR198" r:id="rId760"/>
    <hyperlink ref="EG198" r:id="rId761"/>
    <hyperlink ref="S199" r:id="rId762"/>
    <hyperlink ref="CR199" r:id="rId763"/>
    <hyperlink ref="EG199" r:id="rId764"/>
    <hyperlink ref="S200" r:id="rId765"/>
    <hyperlink ref="CR200" r:id="rId766"/>
    <hyperlink ref="EG200" r:id="rId767"/>
    <hyperlink ref="S201" r:id="rId768"/>
    <hyperlink ref="CR201" r:id="rId769"/>
    <hyperlink ref="S202" r:id="rId770"/>
    <hyperlink ref="CR202" r:id="rId771"/>
    <hyperlink ref="S203" r:id="rId772"/>
    <hyperlink ref="CR203" r:id="rId773"/>
    <hyperlink ref="S204" r:id="rId774"/>
    <hyperlink ref="CR204" r:id="rId775"/>
    <hyperlink ref="S205" r:id="rId776"/>
    <hyperlink ref="CR205" r:id="rId777"/>
    <hyperlink ref="S206" r:id="rId778"/>
    <hyperlink ref="CR206" r:id="rId779"/>
    <hyperlink ref="S207" r:id="rId780"/>
    <hyperlink ref="CR207" r:id="rId781"/>
    <hyperlink ref="S208" r:id="rId782"/>
    <hyperlink ref="CR208" r:id="rId783"/>
    <hyperlink ref="EG208" r:id="rId784"/>
    <hyperlink ref="S209" r:id="rId785"/>
    <hyperlink ref="CR209" r:id="rId786"/>
    <hyperlink ref="S210" r:id="rId787"/>
    <hyperlink ref="CR210" r:id="rId788"/>
    <hyperlink ref="EG210" r:id="rId789"/>
    <hyperlink ref="S211" r:id="rId790"/>
    <hyperlink ref="CR211" r:id="rId791"/>
    <hyperlink ref="S212" r:id="rId792"/>
    <hyperlink ref="CK212" r:id="rId793"/>
    <hyperlink ref="CL212" r:id="rId794"/>
    <hyperlink ref="CR212" r:id="rId795"/>
    <hyperlink ref="S213" r:id="rId796"/>
    <hyperlink ref="CK213" r:id="rId797"/>
    <hyperlink ref="CL213" r:id="rId798"/>
    <hyperlink ref="CR213" r:id="rId799"/>
    <hyperlink ref="S214" r:id="rId800"/>
    <hyperlink ref="CR214" r:id="rId801"/>
    <hyperlink ref="R215" r:id="rId802"/>
    <hyperlink ref="S215" r:id="rId803"/>
    <hyperlink ref="CR215" r:id="rId804"/>
    <hyperlink ref="S216" r:id="rId805"/>
    <hyperlink ref="CR216" r:id="rId806"/>
    <hyperlink ref="DK216" r:id="rId807"/>
    <hyperlink ref="S217" r:id="rId808"/>
    <hyperlink ref="CR217" r:id="rId809"/>
    <hyperlink ref="DK217" r:id="rId810"/>
    <hyperlink ref="S218" r:id="rId811"/>
    <hyperlink ref="CR218" r:id="rId812"/>
    <hyperlink ref="EG218" r:id="rId813"/>
    <hyperlink ref="S219" r:id="rId814"/>
    <hyperlink ref="CR219" r:id="rId815"/>
    <hyperlink ref="DT219" r:id="rId816"/>
    <hyperlink ref="EG219" r:id="rId817"/>
    <hyperlink ref="S220" r:id="rId818"/>
    <hyperlink ref="CR220" r:id="rId819"/>
    <hyperlink ref="DT220" r:id="rId820"/>
    <hyperlink ref="EG220" r:id="rId821"/>
    <hyperlink ref="R221" r:id="rId822"/>
    <hyperlink ref="S221" r:id="rId823"/>
    <hyperlink ref="CR221" r:id="rId824"/>
    <hyperlink ref="DT221" r:id="rId825"/>
    <hyperlink ref="EG221" r:id="rId826"/>
    <hyperlink ref="S222" r:id="rId827"/>
    <hyperlink ref="CR222" r:id="rId828"/>
    <hyperlink ref="S223" r:id="rId829"/>
    <hyperlink ref="CR223" r:id="rId830"/>
    <hyperlink ref="EG223" r:id="rId831"/>
    <hyperlink ref="S224" r:id="rId832"/>
    <hyperlink ref="CR224" r:id="rId833"/>
    <hyperlink ref="S225" r:id="rId834"/>
    <hyperlink ref="BN225" r:id="rId835"/>
    <hyperlink ref="BO225" r:id="rId836"/>
    <hyperlink ref="CR225" r:id="rId837"/>
    <hyperlink ref="DK225" r:id="rId838"/>
    <hyperlink ref="EG225" r:id="rId839"/>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ummaryRight="0"/>
  </sheetPr>
  <dimension ref="A1:C1010"/>
  <sheetViews>
    <sheetView tabSelected="1" topLeftCell="A25" workbookViewId="0">
      <selection activeCell="D7" sqref="D7"/>
    </sheetView>
  </sheetViews>
  <sheetFormatPr defaultColWidth="14.42578125" defaultRowHeight="15.75" customHeight="1"/>
  <cols>
    <col min="1" max="1" width="71.140625" customWidth="1"/>
    <col min="2" max="2" width="74.7109375" customWidth="1"/>
  </cols>
  <sheetData>
    <row r="1" spans="1:2" ht="12.75">
      <c r="A1" s="35" t="s">
        <v>2835</v>
      </c>
      <c r="B1" s="36"/>
    </row>
    <row r="2" spans="1:2" ht="12.75">
      <c r="A2" s="37" t="str">
        <f>Перелік_І_типу_нерухомість!C2</f>
        <v>Введіть ключ об'єкта</v>
      </c>
      <c r="B2" s="38">
        <v>5134</v>
      </c>
    </row>
    <row r="3" spans="1:2" ht="38.25">
      <c r="A3" s="39" t="s">
        <v>2836</v>
      </c>
      <c r="B3" s="40" t="s">
        <v>2913</v>
      </c>
    </row>
    <row r="4" spans="1:2" ht="25.5">
      <c r="A4" s="41" t="s">
        <v>2837</v>
      </c>
      <c r="B4" s="42" t="str">
        <f>VLOOKUP($B$2,Перелік_І_типу_нерухомість!$B$2:$EH$325,Перелік_І_типу_нерухомість!F1,FALSE)</f>
        <v>Регіональне відділення ФДМУ по Дніпропетровській, Запорізькій та Кіровоградській областях</v>
      </c>
    </row>
    <row r="5" spans="1:2" ht="25.5">
      <c r="A5" s="41" t="s">
        <v>2838</v>
      </c>
      <c r="B5" s="40" t="s">
        <v>2839</v>
      </c>
    </row>
    <row r="6" spans="1:2" ht="25.5">
      <c r="A6" s="41" t="s">
        <v>2840</v>
      </c>
      <c r="B6" s="42" t="str">
        <f>VLOOKUP($B$2,Перелік_І_типу_нерухомість!$B$2:$EH$325,Перелік_І_типу_нерухомість!U1,FALSE)</f>
        <v>ДТЗЕ імені Є.О.Патона</v>
      </c>
    </row>
    <row r="7" spans="1:2" ht="12.75">
      <c r="A7" s="41" t="s">
        <v>21</v>
      </c>
      <c r="B7" s="43" t="str">
        <f>VLOOKUP($B$2,Перелік_І_типу_нерухомість!$B$2:$EH$325,Перелік_І_типу_нерухомість!V1,FALSE)</f>
        <v>00129314</v>
      </c>
    </row>
    <row r="8" spans="1:2" ht="12.75">
      <c r="A8" s="41" t="s">
        <v>2841</v>
      </c>
      <c r="B8" s="68" t="s">
        <v>2914</v>
      </c>
    </row>
    <row r="9" spans="1:2" ht="12.75">
      <c r="A9" s="41" t="s">
        <v>2842</v>
      </c>
      <c r="B9" s="43" t="str">
        <f>VLOOKUP($B$2,Перелік_І_типу_нерухомість!$B$2:$EH$325,Перелік_І_типу_нерухомість!Q1,FALSE)</f>
        <v>Навчально-лабораторний корпус №2</v>
      </c>
    </row>
    <row r="10" spans="1:2" ht="12.75">
      <c r="A10" s="44" t="s">
        <v>7</v>
      </c>
      <c r="B10" s="44" t="s">
        <v>149</v>
      </c>
    </row>
    <row r="11" spans="1:2" ht="12.75">
      <c r="A11" s="44" t="s">
        <v>54</v>
      </c>
      <c r="B11" s="45">
        <f>VLOOKUP($B$2,Перелік_І_типу_нерухомість!$B$2:$EH$325,Перелік_І_типу_нерухомість!BC1,FALSE)</f>
        <v>201.96</v>
      </c>
    </row>
    <row r="12" spans="1:2" ht="12.75">
      <c r="A12" s="41" t="s">
        <v>53</v>
      </c>
      <c r="B12" s="46">
        <f>VLOOKUP($B$2,Перелік_І_типу_нерухомість!$B$2:$EH$325,Перелік_І_типу_нерухомість!BB1,FALSE)</f>
        <v>1394.24</v>
      </c>
    </row>
    <row r="13" spans="1:2" ht="12.75">
      <c r="A13" s="41" t="s">
        <v>2843</v>
      </c>
      <c r="B13" s="42" t="s">
        <v>150</v>
      </c>
    </row>
    <row r="14" spans="1:2" ht="63.75">
      <c r="A14" s="47" t="s">
        <v>2844</v>
      </c>
      <c r="B14" s="48" t="str">
        <f>VLOOKUP($B$2,Перелік_І_типу_нерухомість!$B$2:$EH$325,Перелік_І_типу_нерухомість!R1,FALSE)</f>
        <v>https://drive.google.com/open?id=10RN0NPJgnZYb_d1dw8XHDgFiF_2N1jib</v>
      </c>
    </row>
    <row r="15" spans="1:2" ht="12.75">
      <c r="A15" s="41" t="s">
        <v>2845</v>
      </c>
      <c r="B15" s="42" t="str">
        <f>VLOOKUP($B$2,Перелік_І_типу_нерухомість!$B$2:$EH$325,Перелік_І_типу_нерухомість!AI1,FALSE)</f>
        <v>Дніпропетровська обл., місто Дніпро, вулиця Володимира Моссаковського, 2а</v>
      </c>
    </row>
    <row r="16" spans="1:2" ht="12.75">
      <c r="A16" s="41" t="s">
        <v>2846</v>
      </c>
      <c r="B16" s="49">
        <v>3</v>
      </c>
    </row>
    <row r="17" spans="1:2" ht="12.75">
      <c r="A17" s="41" t="s">
        <v>2847</v>
      </c>
      <c r="B17" s="49">
        <v>2</v>
      </c>
    </row>
    <row r="18" spans="1:2" ht="12.75">
      <c r="A18" s="41" t="s">
        <v>2848</v>
      </c>
      <c r="B18" s="42" t="str">
        <f>VLOOKUP($B$2,Перелік_І_типу_нерухомість!$B$2:$EH$325,Перелік_І_типу_нерухомість!J1,FALSE)</f>
        <v>частина будівлі</v>
      </c>
    </row>
    <row r="19" spans="1:2" ht="12.75">
      <c r="A19" s="41" t="s">
        <v>2849</v>
      </c>
      <c r="B19" s="50" t="str">
        <f>VLOOKUP($B$2,Перелік_І_типу_нерухомість!$B$2:$EH$325,Перелік_І_типу_нерухомість!S1,FALSE)</f>
        <v>https://drive.google.com/open?id=12HCBzWmT77AHZ2lgmC0E5GLquSK5XIYA</v>
      </c>
    </row>
    <row r="20" spans="1:2" ht="25.5">
      <c r="A20" s="51" t="s">
        <v>2850</v>
      </c>
      <c r="B20" s="52"/>
    </row>
    <row r="21" spans="1:2" ht="12.75">
      <c r="A21" s="53" t="s">
        <v>19</v>
      </c>
      <c r="B21" s="54" t="str">
        <f>VLOOKUP($B$2,Перелік_І_типу_нерухомість!$B$2:$EH$325,Перелік_І_типу_нерухомість!T1,FALSE)</f>
        <v>задовільний</v>
      </c>
    </row>
    <row r="22" spans="1:2" ht="25.5">
      <c r="A22" s="41" t="s">
        <v>2851</v>
      </c>
      <c r="B22" s="42" t="str">
        <f>VLOOKUP($B$2,Перелік_І_типу_нерухомість!$B$2:$EH$325,Перелік_І_типу_нерухомість!DS1,FALSE)</f>
        <v>компенсація орендарем балансоутримувачу витрат на оплату комунальних послуг і земельного податку (плати за землю)</v>
      </c>
    </row>
    <row r="23" spans="1:2" ht="12.75">
      <c r="A23" s="53" t="s">
        <v>96</v>
      </c>
      <c r="B23" s="42" t="str">
        <f>VLOOKUP($B$2,Перелік_І_типу_нерухомість!$B$2:$EH$325,Перелік_І_типу_нерухомість!CS1,FALSE)</f>
        <v>так</v>
      </c>
    </row>
    <row r="24" spans="1:2" ht="12.75">
      <c r="A24" s="53" t="s">
        <v>97</v>
      </c>
      <c r="B24" s="49">
        <f>VLOOKUP($B$2,Перелік_І_типу_нерухомість!$B$2:$EH$325,Перелік_І_типу_нерухомість!CT1,FALSE)</f>
        <v>283</v>
      </c>
    </row>
    <row r="25" spans="1:2" ht="12.75">
      <c r="A25" s="53" t="s">
        <v>2852</v>
      </c>
      <c r="B25" s="42" t="str">
        <f>VLOOKUP($B$2,Перелік_І_типу_нерухомість!$B$2:$EH$325,Перелік_І_типу_нерухомість!CU1,FALSE)</f>
        <v>понад 50кВт</v>
      </c>
    </row>
    <row r="26" spans="1:2" ht="12.75">
      <c r="A26" s="53" t="s">
        <v>2853</v>
      </c>
      <c r="B26" s="42" t="str">
        <f>VLOOKUP($B$2,Перелік_І_типу_нерухомість!$B$2:$EH$325,Перелік_І_типу_нерухомість!CV1,FALSE)</f>
        <v>немає</v>
      </c>
    </row>
    <row r="27" spans="1:2" ht="12.75">
      <c r="A27" s="53" t="s">
        <v>2854</v>
      </c>
      <c r="B27" s="42" t="str">
        <f>VLOOKUP($B$2,Перелік_І_типу_нерухомість!$B$2:$EH$325,Перелік_І_типу_нерухомість!CW1,FALSE)</f>
        <v>немає</v>
      </c>
    </row>
    <row r="28" spans="1:2" ht="12.75">
      <c r="A28" s="53" t="s">
        <v>2855</v>
      </c>
      <c r="B28" s="42" t="str">
        <f>VLOOKUP($B$2,Перелік_І_типу_нерухомість!$B$2:$EH$325,Перелік_І_типу_нерухомість!CX1,FALSE)</f>
        <v>немає</v>
      </c>
    </row>
    <row r="29" spans="1:2" ht="12.75">
      <c r="A29" s="53" t="s">
        <v>2856</v>
      </c>
      <c r="B29" s="42" t="str">
        <f>VLOOKUP($B$2,Перелік_І_типу_нерухомість!$B$2:$EH$325,Перелік_І_типу_нерухомість!CY1,FALSE)</f>
        <v>є</v>
      </c>
    </row>
    <row r="30" spans="1:2" ht="12.75">
      <c r="A30" s="53" t="s">
        <v>2857</v>
      </c>
      <c r="B30" s="42" t="str">
        <f>VLOOKUP($B$2,Перелік_І_типу_нерухомість!$B$2:$EH$325,Перелік_І_типу_нерухомість!CZ1,FALSE)</f>
        <v>немає</v>
      </c>
    </row>
    <row r="31" spans="1:2" ht="12.75">
      <c r="A31" s="53" t="s">
        <v>2858</v>
      </c>
      <c r="B31" s="42" t="str">
        <f>VLOOKUP($B$2,Перелік_І_типу_нерухомість!$B$2:$EH$325,Перелік_І_типу_нерухомість!DA1,FALSE)</f>
        <v>немає</v>
      </c>
    </row>
    <row r="32" spans="1:2" ht="12.75">
      <c r="A32" s="53" t="s">
        <v>2859</v>
      </c>
      <c r="B32" s="42" t="str">
        <f>VLOOKUP($B$2,Перелік_І_типу_нерухомість!$B$2:$EH$325,Перелік_І_типу_нерухомість!DB1,FALSE)</f>
        <v>немає</v>
      </c>
    </row>
    <row r="33" spans="1:3" ht="12.75">
      <c r="A33" s="53" t="s">
        <v>2860</v>
      </c>
      <c r="B33" s="42" t="str">
        <f>VLOOKUP($B$2,Перелік_І_типу_нерухомість!$B$2:$EH$325,Перелік_І_типу_нерухомість!DC1,FALSE)</f>
        <v>немає</v>
      </c>
    </row>
    <row r="34" spans="1:3" ht="12.75">
      <c r="A34" s="53" t="s">
        <v>2861</v>
      </c>
      <c r="B34" s="42" t="str">
        <f>VLOOKUP($B$2,Перелік_І_типу_нерухомість!$B$2:$EH$325,Перелік_І_типу_нерухомість!DD1,FALSE)</f>
        <v>немає</v>
      </c>
    </row>
    <row r="35" spans="1:3" ht="12.75">
      <c r="A35" s="53" t="s">
        <v>2862</v>
      </c>
      <c r="B35" s="42" t="str">
        <f>VLOOKUP($B$2,Перелік_І_типу_нерухомість!$B$2:$EH$325,Перелік_І_типу_нерухомість!DE1,FALSE)</f>
        <v>немає</v>
      </c>
    </row>
    <row r="36" spans="1:3" ht="12.75">
      <c r="A36" s="53" t="s">
        <v>2863</v>
      </c>
      <c r="B36" s="42" t="str">
        <f>VLOOKUP($B$2,Перелік_І_типу_нерухомість!$B$2:$EH$325,Перелік_І_типу_нерухомість!DF1,FALSE)</f>
        <v>немає</v>
      </c>
    </row>
    <row r="37" spans="1:3" ht="12.75">
      <c r="A37" s="53" t="s">
        <v>2864</v>
      </c>
      <c r="B37" s="42" t="str">
        <f>VLOOKUP($B$2,Перелік_І_типу_нерухомість!$B$2:$EH$325,Перелік_І_типу_нерухомість!DG1,FALSE)</f>
        <v>немає</v>
      </c>
    </row>
    <row r="38" spans="1:3" ht="12.75">
      <c r="A38" s="53" t="s">
        <v>2865</v>
      </c>
      <c r="B38" s="42" t="str">
        <f>VLOOKUP($B$2,Перелік_І_типу_нерухомість!$B$2:$EH$325,Перелік_І_типу_нерухомість!DH1,FALSE)</f>
        <v>немає</v>
      </c>
    </row>
    <row r="39" spans="1:3" ht="12.75">
      <c r="A39" s="53" t="s">
        <v>2866</v>
      </c>
      <c r="B39" s="42" t="str">
        <f>VLOOKUP($B$2,Перелік_І_типу_нерухомість!$B$2:$EH$325,Перелік_І_типу_нерухомість!DI1,FALSE)</f>
        <v>немає</v>
      </c>
    </row>
    <row r="40" spans="1:3" ht="12.75">
      <c r="A40" s="51" t="s">
        <v>2867</v>
      </c>
      <c r="B40" s="52"/>
    </row>
    <row r="41" spans="1:3" ht="12.75">
      <c r="A41" s="41" t="s">
        <v>2868</v>
      </c>
      <c r="B41" s="42" t="str">
        <f>VLOOKUP($B$2,Перелік_І_типу_нерухомість!$B$2:$EH$325,Перелік_І_типу_нерухомість!AM1,FALSE)</f>
        <v>3 рік/років, 0 місяць/місяців, 0 день/днів</v>
      </c>
    </row>
    <row r="42" spans="1:3" ht="12.75">
      <c r="A42" s="47" t="s">
        <v>2869</v>
      </c>
      <c r="B42" s="46">
        <f>VLOOKUP($B$2,Перелік_І_типу_нерухомість!$B$2:$EH$325,Перелік_І_типу_нерухомість!BE1,FALSE)</f>
        <v>2.0196000000000001</v>
      </c>
    </row>
    <row r="43" spans="1:3" ht="25.5">
      <c r="A43" s="41" t="s">
        <v>2870</v>
      </c>
      <c r="B43" s="46">
        <f>B42/2</f>
        <v>1.0098</v>
      </c>
    </row>
    <row r="44" spans="1:3" ht="38.25">
      <c r="A44" s="41" t="s">
        <v>2871</v>
      </c>
      <c r="B44" s="46">
        <f>B43</f>
        <v>1.0098</v>
      </c>
    </row>
    <row r="45" spans="1:3" ht="25.5">
      <c r="A45" s="41" t="s">
        <v>2872</v>
      </c>
      <c r="B45" s="42" t="str">
        <f>VLOOKUP($B$2,Перелік_І_типу_нерухомість!$B$2:$EH$325,Перелік_І_типу_нерухомість!BR1,FALSE)</f>
        <v>так, є обмеження</v>
      </c>
      <c r="C45" s="10"/>
    </row>
    <row r="46" spans="1:3" ht="25.5">
      <c r="A46" s="41" t="s">
        <v>2873</v>
      </c>
      <c r="B46" s="49" t="str">
        <f>VLOOKUP($B$2,Перелік_І_типу_нерухомість!$B$2:$EH$325,Перелік_І_типу_нерухомість!BY1,FALSE)</f>
        <v>закладів освіти, суб'єктів підприємницької діяльності, що надають освітні послуги</v>
      </c>
    </row>
    <row r="47" spans="1:3" ht="38.25">
      <c r="A47" s="41" t="s">
        <v>2874</v>
      </c>
      <c r="B47" s="55" t="str">
        <f>VLOOKUP($B$2,Перелік_І_типу_нерухомість!$B$2:$EH$325,Перелік_І_типу_нерухомість!CA1,FALSE)</f>
        <v>розміщення кавового автомату</v>
      </c>
    </row>
    <row r="48" spans="1:3" ht="76.5">
      <c r="A48" s="47" t="s">
        <v>2875</v>
      </c>
      <c r="B48" s="42" t="str">
        <f>(VLOOKUP($B$2,Перелік_І_типу_нерухомість!$B$2:$EH$325,Перелік_І_типу_нерухомість!CB1,FALSE))&amp;" "&amp;(VLOOKUP($B$2,Перелік_І_типу_нерухомість!$B$2:$EH$325,Перелік_І_типу_нерухомість!CC1,FALSE))</f>
        <v xml:space="preserve"> </v>
      </c>
    </row>
    <row r="49" spans="1:3" ht="12.75">
      <c r="A49" s="41" t="s">
        <v>2876</v>
      </c>
      <c r="B49" s="42" t="str">
        <f>VLOOKUP($B$2,Перелік_І_типу_нерухомість!$B$2:$EH$325,Перелік_І_типу_нерухомість!BL1,FALSE)</f>
        <v>Ні</v>
      </c>
    </row>
    <row r="50" spans="1:3" ht="12.75">
      <c r="A50" s="41" t="s">
        <v>2877</v>
      </c>
      <c r="B50" s="42">
        <f>VLOOKUP($B$2,Перелік_І_типу_нерухомість!$B$2:$EH$325,Перелік_І_типу_нерухомість!BP1,FALSE)</f>
        <v>0</v>
      </c>
    </row>
    <row r="51" spans="1:3" ht="12.75">
      <c r="A51" s="41" t="s">
        <v>2878</v>
      </c>
      <c r="B51" s="56">
        <f>VLOOKUP($B$2,Перелік_І_типу_нерухомість!$B$2:$EH$325,Перелік_І_типу_нерухомість!BO1,FALSE)</f>
        <v>0</v>
      </c>
    </row>
    <row r="52" spans="1:3" ht="12.75">
      <c r="A52" s="41" t="s">
        <v>2879</v>
      </c>
      <c r="B52" s="42">
        <f>VLOOKUP($B$2,Перелік_І_типу_нерухомість!$B$2:$EH$325,Перелік_І_типу_нерухомість!EH1,FALSE)</f>
        <v>0</v>
      </c>
    </row>
    <row r="53" spans="1:3" ht="38.25">
      <c r="A53" s="57" t="s">
        <v>2880</v>
      </c>
      <c r="B53" s="58" t="s">
        <v>2881</v>
      </c>
    </row>
    <row r="54" spans="1:3" ht="38.25">
      <c r="A54" s="44" t="s">
        <v>2882</v>
      </c>
      <c r="B54" s="69" t="s">
        <v>2915</v>
      </c>
    </row>
    <row r="55" spans="1:3" ht="12.75">
      <c r="A55" s="51" t="s">
        <v>2883</v>
      </c>
      <c r="B55" s="52"/>
    </row>
    <row r="56" spans="1:3" ht="51">
      <c r="A56" s="44" t="s">
        <v>2884</v>
      </c>
      <c r="B56" s="59" t="s">
        <v>2911</v>
      </c>
      <c r="C56" s="60"/>
    </row>
    <row r="57" spans="1:3" ht="12.75">
      <c r="A57" s="44" t="s">
        <v>2885</v>
      </c>
      <c r="B57" s="59" t="s">
        <v>2886</v>
      </c>
      <c r="C57" s="61"/>
    </row>
    <row r="58" spans="1:3" ht="51">
      <c r="A58" s="44" t="s">
        <v>2887</v>
      </c>
      <c r="B58" s="59" t="s">
        <v>2916</v>
      </c>
      <c r="C58" s="60"/>
    </row>
    <row r="59" spans="1:3" ht="25.5">
      <c r="A59" s="41" t="s">
        <v>2888</v>
      </c>
      <c r="B59" s="59" t="s">
        <v>2912</v>
      </c>
    </row>
    <row r="60" spans="1:3" ht="12.75">
      <c r="A60" s="41" t="s">
        <v>2889</v>
      </c>
      <c r="B60" s="59">
        <v>315.3</v>
      </c>
    </row>
    <row r="61" spans="1:3" ht="12.75">
      <c r="A61" s="41" t="s">
        <v>2890</v>
      </c>
      <c r="B61" s="42" t="s">
        <v>2891</v>
      </c>
    </row>
    <row r="62" spans="1:3" ht="25.5">
      <c r="A62" s="44" t="s">
        <v>2892</v>
      </c>
      <c r="B62" s="62">
        <v>99</v>
      </c>
    </row>
    <row r="63" spans="1:3" ht="38.25">
      <c r="A63" s="44" t="s">
        <v>2893</v>
      </c>
      <c r="B63" s="63" t="s">
        <v>2894</v>
      </c>
    </row>
    <row r="64" spans="1:3" ht="178.5">
      <c r="A64" s="57" t="s">
        <v>2895</v>
      </c>
      <c r="B64" s="64" t="s">
        <v>2896</v>
      </c>
    </row>
    <row r="65" spans="1:2" ht="38.25">
      <c r="A65" s="44" t="s">
        <v>2897</v>
      </c>
      <c r="B65" s="44" t="s">
        <v>2898</v>
      </c>
    </row>
    <row r="66" spans="1:2" ht="51">
      <c r="A66" s="44" t="s">
        <v>2899</v>
      </c>
      <c r="B66" s="65" t="s">
        <v>2894</v>
      </c>
    </row>
    <row r="67" spans="1:2" ht="12.75">
      <c r="A67" s="41" t="s">
        <v>2900</v>
      </c>
      <c r="B67" s="56" t="s">
        <v>2901</v>
      </c>
    </row>
    <row r="68" spans="1:2" ht="12.75">
      <c r="A68" s="51" t="s">
        <v>2902</v>
      </c>
      <c r="B68" s="52"/>
    </row>
    <row r="69" spans="1:2" ht="25.5">
      <c r="A69" s="41" t="s">
        <v>2903</v>
      </c>
      <c r="B69" s="40" t="s">
        <v>342</v>
      </c>
    </row>
    <row r="70" spans="1:2" ht="12.75">
      <c r="A70" s="41" t="s">
        <v>2904</v>
      </c>
      <c r="B70" s="40"/>
    </row>
    <row r="71" spans="1:2" ht="25.5">
      <c r="A71" s="41" t="s">
        <v>2905</v>
      </c>
      <c r="B71" s="42" t="str">
        <f>VLOOKUP($B$2,Перелік_І_типу_нерухомість!$B$2:$EH$325,Перелік_І_типу_нерухомість!DU1,FALSE)</f>
        <v>ні</v>
      </c>
    </row>
    <row r="72" spans="1:2" ht="29.25" customHeight="1">
      <c r="A72" s="41" t="s">
        <v>2906</v>
      </c>
      <c r="B72" s="40"/>
    </row>
    <row r="73" spans="1:2" ht="38.25">
      <c r="A73" s="41" t="s">
        <v>2907</v>
      </c>
      <c r="B73" s="44" t="str">
        <f>VLOOKUP($B$2,Перелік_І_типу_нерухомість!$B$2:$EH$325,Перелік_І_типу_нерухомість!EF1,FALSE)</f>
        <v>так, балансоутримувач сплачує податок на землю</v>
      </c>
    </row>
    <row r="74" spans="1:2" ht="25.5">
      <c r="A74" s="41" t="s">
        <v>2908</v>
      </c>
      <c r="B74" s="65" t="str">
        <f>VLOOKUP($B$2,Перелік_І_типу_нерухомість!$B$2:$EH$325,Перелік_І_типу_нерухомість!EG1,FALSE)</f>
        <v>https://drive.google.com/open?id=1d9hUfzKTnfxqitJKi3oIqz2ULmTOP3yE</v>
      </c>
    </row>
    <row r="75" spans="1:2" ht="25.5">
      <c r="A75" s="66" t="s">
        <v>2909</v>
      </c>
      <c r="B75" s="52"/>
    </row>
    <row r="76" spans="1:2" ht="25.5">
      <c r="A76" s="63" t="s">
        <v>2910</v>
      </c>
      <c r="B76" s="43" t="str">
        <f>"ключ об'єкта "&amp;B2</f>
        <v>ключ об'єкта 5134</v>
      </c>
    </row>
    <row r="77" spans="1:2" ht="12.75">
      <c r="A77" s="67"/>
      <c r="B77" s="67"/>
    </row>
    <row r="78" spans="1:2" ht="12.75">
      <c r="A78" s="67"/>
      <c r="B78" s="67"/>
    </row>
    <row r="79" spans="1:2" ht="12.75">
      <c r="A79" s="67"/>
      <c r="B79" s="67"/>
    </row>
    <row r="80" spans="1:2" ht="12.75">
      <c r="A80" s="67"/>
      <c r="B80" s="67"/>
    </row>
    <row r="81" spans="1:2" ht="12.75">
      <c r="A81" s="67"/>
      <c r="B81" s="67"/>
    </row>
    <row r="82" spans="1:2" ht="12.75">
      <c r="A82" s="67"/>
      <c r="B82" s="67"/>
    </row>
    <row r="83" spans="1:2" ht="12.75">
      <c r="A83" s="67"/>
      <c r="B83" s="67"/>
    </row>
    <row r="84" spans="1:2" ht="12.75">
      <c r="A84" s="67"/>
      <c r="B84" s="67"/>
    </row>
    <row r="85" spans="1:2" ht="12.75">
      <c r="A85" s="67"/>
      <c r="B85" s="67"/>
    </row>
    <row r="86" spans="1:2" ht="12.75">
      <c r="A86" s="67"/>
      <c r="B86" s="67"/>
    </row>
    <row r="87" spans="1:2" ht="12.75">
      <c r="A87" s="67"/>
      <c r="B87" s="67"/>
    </row>
    <row r="88" spans="1:2" ht="12.75">
      <c r="A88" s="67"/>
      <c r="B88" s="67"/>
    </row>
    <row r="89" spans="1:2" ht="12.75">
      <c r="A89" s="67"/>
      <c r="B89" s="67"/>
    </row>
    <row r="90" spans="1:2" ht="12.75">
      <c r="A90" s="67"/>
      <c r="B90" s="67"/>
    </row>
    <row r="91" spans="1:2" ht="12.75">
      <c r="A91" s="67"/>
      <c r="B91" s="67"/>
    </row>
    <row r="92" spans="1:2" ht="12.75">
      <c r="A92" s="67"/>
      <c r="B92" s="67"/>
    </row>
    <row r="93" spans="1:2" ht="12.75">
      <c r="A93" s="67"/>
      <c r="B93" s="67"/>
    </row>
    <row r="94" spans="1:2" ht="12.75">
      <c r="A94" s="67"/>
      <c r="B94" s="67"/>
    </row>
    <row r="95" spans="1:2" ht="12.75">
      <c r="A95" s="67"/>
      <c r="B95" s="67"/>
    </row>
    <row r="96" spans="1:2" ht="12.75">
      <c r="A96" s="67"/>
      <c r="B96" s="67"/>
    </row>
    <row r="97" spans="1:2" ht="12.75">
      <c r="A97" s="67"/>
      <c r="B97" s="67"/>
    </row>
    <row r="98" spans="1:2" ht="12.75">
      <c r="A98" s="67"/>
      <c r="B98" s="67"/>
    </row>
    <row r="99" spans="1:2" ht="12.75">
      <c r="A99" s="67"/>
      <c r="B99" s="67"/>
    </row>
    <row r="100" spans="1:2" ht="12.75">
      <c r="A100" s="67"/>
      <c r="B100" s="67"/>
    </row>
    <row r="101" spans="1:2" ht="12.75">
      <c r="A101" s="67"/>
      <c r="B101" s="67"/>
    </row>
    <row r="102" spans="1:2" ht="12.75">
      <c r="A102" s="67"/>
      <c r="B102" s="67"/>
    </row>
    <row r="103" spans="1:2" ht="12.75">
      <c r="A103" s="67"/>
      <c r="B103" s="67"/>
    </row>
    <row r="104" spans="1:2" ht="12.75">
      <c r="A104" s="67"/>
      <c r="B104" s="67"/>
    </row>
    <row r="105" spans="1:2" ht="12.75">
      <c r="A105" s="67"/>
      <c r="B105" s="67"/>
    </row>
    <row r="106" spans="1:2" ht="12.75">
      <c r="A106" s="67"/>
      <c r="B106" s="67"/>
    </row>
    <row r="107" spans="1:2" ht="12.75">
      <c r="A107" s="67"/>
      <c r="B107" s="67"/>
    </row>
    <row r="108" spans="1:2" ht="12.75">
      <c r="A108" s="67"/>
      <c r="B108" s="67"/>
    </row>
    <row r="109" spans="1:2" ht="12.75">
      <c r="A109" s="67"/>
      <c r="B109" s="67"/>
    </row>
    <row r="110" spans="1:2" ht="12.75">
      <c r="A110" s="67"/>
      <c r="B110" s="67"/>
    </row>
    <row r="111" spans="1:2" ht="12.75">
      <c r="A111" s="67"/>
      <c r="B111" s="67"/>
    </row>
    <row r="112" spans="1:2" ht="12.75">
      <c r="A112" s="67"/>
      <c r="B112" s="67"/>
    </row>
    <row r="113" spans="1:2" ht="12.75">
      <c r="A113" s="67"/>
      <c r="B113" s="67"/>
    </row>
    <row r="114" spans="1:2" ht="12.75">
      <c r="A114" s="67"/>
      <c r="B114" s="67"/>
    </row>
    <row r="115" spans="1:2" ht="12.75">
      <c r="A115" s="67"/>
      <c r="B115" s="67"/>
    </row>
    <row r="116" spans="1:2" ht="12.75">
      <c r="A116" s="67"/>
      <c r="B116" s="67"/>
    </row>
    <row r="117" spans="1:2" ht="12.75">
      <c r="A117" s="67"/>
      <c r="B117" s="67"/>
    </row>
    <row r="118" spans="1:2" ht="12.75">
      <c r="A118" s="67"/>
      <c r="B118" s="67"/>
    </row>
    <row r="119" spans="1:2" ht="12.75">
      <c r="A119" s="67"/>
      <c r="B119" s="67"/>
    </row>
    <row r="120" spans="1:2" ht="12.75">
      <c r="A120" s="67"/>
      <c r="B120" s="67"/>
    </row>
    <row r="121" spans="1:2" ht="12.75">
      <c r="A121" s="67"/>
      <c r="B121" s="67"/>
    </row>
    <row r="122" spans="1:2" ht="12.75">
      <c r="A122" s="67"/>
      <c r="B122" s="67"/>
    </row>
    <row r="123" spans="1:2" ht="12.75">
      <c r="A123" s="67"/>
      <c r="B123" s="67"/>
    </row>
    <row r="124" spans="1:2" ht="12.75">
      <c r="A124" s="67"/>
      <c r="B124" s="67"/>
    </row>
    <row r="125" spans="1:2" ht="12.75">
      <c r="A125" s="67"/>
      <c r="B125" s="67"/>
    </row>
    <row r="126" spans="1:2" ht="12.75">
      <c r="A126" s="67"/>
      <c r="B126" s="67"/>
    </row>
    <row r="127" spans="1:2" ht="12.75">
      <c r="A127" s="67"/>
      <c r="B127" s="67"/>
    </row>
    <row r="128" spans="1:2" ht="12.75">
      <c r="A128" s="67"/>
      <c r="B128" s="67"/>
    </row>
    <row r="129" spans="1:2" ht="12.75">
      <c r="A129" s="67"/>
      <c r="B129" s="67"/>
    </row>
    <row r="130" spans="1:2" ht="12.75">
      <c r="A130" s="67"/>
      <c r="B130" s="67"/>
    </row>
    <row r="131" spans="1:2" ht="12.75">
      <c r="A131" s="67"/>
      <c r="B131" s="67"/>
    </row>
    <row r="132" spans="1:2" ht="12.75">
      <c r="A132" s="67"/>
      <c r="B132" s="67"/>
    </row>
    <row r="133" spans="1:2" ht="12.75">
      <c r="A133" s="67"/>
      <c r="B133" s="67"/>
    </row>
    <row r="134" spans="1:2" ht="12.75">
      <c r="A134" s="67"/>
      <c r="B134" s="67"/>
    </row>
    <row r="135" spans="1:2" ht="12.75">
      <c r="A135" s="67"/>
      <c r="B135" s="67"/>
    </row>
    <row r="136" spans="1:2" ht="12.75">
      <c r="A136" s="67"/>
      <c r="B136" s="67"/>
    </row>
    <row r="137" spans="1:2" ht="12.75">
      <c r="A137" s="67"/>
      <c r="B137" s="67"/>
    </row>
    <row r="138" spans="1:2" ht="12.75">
      <c r="A138" s="67"/>
      <c r="B138" s="67"/>
    </row>
    <row r="139" spans="1:2" ht="12.75">
      <c r="A139" s="67"/>
      <c r="B139" s="67"/>
    </row>
    <row r="140" spans="1:2" ht="12.75">
      <c r="A140" s="67"/>
      <c r="B140" s="67"/>
    </row>
    <row r="141" spans="1:2" ht="12.75">
      <c r="A141" s="67"/>
      <c r="B141" s="67"/>
    </row>
    <row r="142" spans="1:2" ht="12.75">
      <c r="A142" s="67"/>
      <c r="B142" s="67"/>
    </row>
    <row r="143" spans="1:2" ht="12.75">
      <c r="A143" s="67"/>
      <c r="B143" s="67"/>
    </row>
    <row r="144" spans="1:2" ht="12.75">
      <c r="A144" s="67"/>
      <c r="B144" s="67"/>
    </row>
    <row r="145" spans="1:2" ht="12.75">
      <c r="A145" s="67"/>
      <c r="B145" s="67"/>
    </row>
    <row r="146" spans="1:2" ht="12.75">
      <c r="A146" s="67"/>
      <c r="B146" s="67"/>
    </row>
    <row r="147" spans="1:2" ht="12.75">
      <c r="A147" s="67"/>
      <c r="B147" s="67"/>
    </row>
    <row r="148" spans="1:2" ht="12.75">
      <c r="A148" s="67"/>
      <c r="B148" s="67"/>
    </row>
    <row r="149" spans="1:2" ht="12.75">
      <c r="A149" s="67"/>
      <c r="B149" s="67"/>
    </row>
    <row r="150" spans="1:2" ht="12.75">
      <c r="A150" s="67"/>
      <c r="B150" s="67"/>
    </row>
    <row r="151" spans="1:2" ht="12.75">
      <c r="A151" s="67"/>
      <c r="B151" s="67"/>
    </row>
    <row r="152" spans="1:2" ht="12.75">
      <c r="A152" s="67"/>
      <c r="B152" s="67"/>
    </row>
    <row r="153" spans="1:2" ht="12.75">
      <c r="A153" s="67"/>
      <c r="B153" s="67"/>
    </row>
    <row r="154" spans="1:2" ht="12.75">
      <c r="A154" s="67"/>
      <c r="B154" s="67"/>
    </row>
    <row r="155" spans="1:2" ht="12.75">
      <c r="A155" s="67"/>
      <c r="B155" s="67"/>
    </row>
    <row r="156" spans="1:2" ht="12.75">
      <c r="A156" s="67"/>
      <c r="B156" s="67"/>
    </row>
    <row r="157" spans="1:2" ht="12.75">
      <c r="A157" s="67"/>
      <c r="B157" s="67"/>
    </row>
    <row r="158" spans="1:2" ht="12.75">
      <c r="A158" s="67"/>
      <c r="B158" s="67"/>
    </row>
    <row r="159" spans="1:2" ht="12.75">
      <c r="A159" s="67"/>
      <c r="B159" s="67"/>
    </row>
    <row r="160" spans="1:2" ht="12.75">
      <c r="A160" s="67"/>
      <c r="B160" s="67"/>
    </row>
    <row r="161" spans="1:2" ht="12.75">
      <c r="A161" s="67"/>
      <c r="B161" s="67"/>
    </row>
    <row r="162" spans="1:2" ht="12.75">
      <c r="A162" s="67"/>
      <c r="B162" s="67"/>
    </row>
    <row r="163" spans="1:2" ht="12.75">
      <c r="A163" s="67"/>
      <c r="B163" s="67"/>
    </row>
    <row r="164" spans="1:2" ht="12.75">
      <c r="A164" s="67"/>
      <c r="B164" s="67"/>
    </row>
    <row r="165" spans="1:2" ht="12.75">
      <c r="A165" s="67"/>
      <c r="B165" s="67"/>
    </row>
    <row r="166" spans="1:2" ht="12.75">
      <c r="A166" s="67"/>
      <c r="B166" s="67"/>
    </row>
    <row r="167" spans="1:2" ht="12.75">
      <c r="A167" s="67"/>
      <c r="B167" s="67"/>
    </row>
    <row r="168" spans="1:2" ht="12.75">
      <c r="A168" s="67"/>
      <c r="B168" s="67"/>
    </row>
    <row r="169" spans="1:2" ht="12.75">
      <c r="A169" s="67"/>
      <c r="B169" s="67"/>
    </row>
    <row r="170" spans="1:2" ht="12.75">
      <c r="A170" s="67"/>
      <c r="B170" s="67"/>
    </row>
    <row r="171" spans="1:2" ht="12.75">
      <c r="A171" s="67"/>
      <c r="B171" s="67"/>
    </row>
    <row r="172" spans="1:2" ht="12.75">
      <c r="A172" s="67"/>
      <c r="B172" s="67"/>
    </row>
    <row r="173" spans="1:2" ht="12.75">
      <c r="A173" s="67"/>
      <c r="B173" s="67"/>
    </row>
    <row r="174" spans="1:2" ht="12.75">
      <c r="A174" s="67"/>
      <c r="B174" s="67"/>
    </row>
    <row r="175" spans="1:2" ht="12.75">
      <c r="A175" s="67"/>
      <c r="B175" s="67"/>
    </row>
    <row r="176" spans="1:2" ht="12.75">
      <c r="A176" s="67"/>
      <c r="B176" s="67"/>
    </row>
    <row r="177" spans="1:2" ht="12.75">
      <c r="A177" s="67"/>
      <c r="B177" s="67"/>
    </row>
    <row r="178" spans="1:2" ht="12.75">
      <c r="A178" s="67"/>
      <c r="B178" s="67"/>
    </row>
    <row r="179" spans="1:2" ht="12.75">
      <c r="A179" s="67"/>
      <c r="B179" s="67"/>
    </row>
    <row r="180" spans="1:2" ht="12.75">
      <c r="A180" s="67"/>
      <c r="B180" s="67"/>
    </row>
    <row r="181" spans="1:2" ht="12.75">
      <c r="A181" s="67"/>
      <c r="B181" s="67"/>
    </row>
    <row r="182" spans="1:2" ht="12.75">
      <c r="A182" s="67"/>
      <c r="B182" s="67"/>
    </row>
    <row r="183" spans="1:2" ht="12.75">
      <c r="A183" s="67"/>
      <c r="B183" s="67"/>
    </row>
    <row r="184" spans="1:2" ht="12.75">
      <c r="A184" s="67"/>
      <c r="B184" s="67"/>
    </row>
    <row r="185" spans="1:2" ht="12.75">
      <c r="A185" s="67"/>
      <c r="B185" s="67"/>
    </row>
    <row r="186" spans="1:2" ht="12.75">
      <c r="A186" s="67"/>
      <c r="B186" s="67"/>
    </row>
    <row r="187" spans="1:2" ht="12.75">
      <c r="A187" s="67"/>
      <c r="B187" s="67"/>
    </row>
    <row r="188" spans="1:2" ht="12.75">
      <c r="A188" s="67"/>
      <c r="B188" s="67"/>
    </row>
    <row r="189" spans="1:2" ht="12.75">
      <c r="A189" s="67"/>
      <c r="B189" s="67"/>
    </row>
    <row r="190" spans="1:2" ht="12.75">
      <c r="A190" s="67"/>
      <c r="B190" s="67"/>
    </row>
    <row r="191" spans="1:2" ht="12.75">
      <c r="A191" s="67"/>
      <c r="B191" s="67"/>
    </row>
    <row r="192" spans="1:2" ht="12.75">
      <c r="A192" s="67"/>
      <c r="B192" s="67"/>
    </row>
    <row r="193" spans="1:2" ht="12.75">
      <c r="A193" s="67"/>
      <c r="B193" s="67"/>
    </row>
    <row r="194" spans="1:2" ht="12.75">
      <c r="A194" s="67"/>
      <c r="B194" s="67"/>
    </row>
    <row r="195" spans="1:2" ht="12.75">
      <c r="A195" s="67"/>
      <c r="B195" s="67"/>
    </row>
    <row r="196" spans="1:2" ht="12.75">
      <c r="A196" s="67"/>
      <c r="B196" s="67"/>
    </row>
    <row r="197" spans="1:2" ht="12.75">
      <c r="A197" s="67"/>
      <c r="B197" s="67"/>
    </row>
    <row r="198" spans="1:2" ht="12.75">
      <c r="A198" s="67"/>
      <c r="B198" s="67"/>
    </row>
    <row r="199" spans="1:2" ht="12.75">
      <c r="A199" s="67"/>
      <c r="B199" s="67"/>
    </row>
    <row r="200" spans="1:2" ht="12.75">
      <c r="A200" s="67"/>
      <c r="B200" s="67"/>
    </row>
    <row r="201" spans="1:2" ht="12.75">
      <c r="A201" s="67"/>
      <c r="B201" s="67"/>
    </row>
    <row r="202" spans="1:2" ht="12.75">
      <c r="A202" s="67"/>
      <c r="B202" s="67"/>
    </row>
    <row r="203" spans="1:2" ht="12.75">
      <c r="A203" s="67"/>
      <c r="B203" s="67"/>
    </row>
    <row r="204" spans="1:2" ht="12.75">
      <c r="A204" s="67"/>
      <c r="B204" s="67"/>
    </row>
    <row r="205" spans="1:2" ht="12.75">
      <c r="A205" s="67"/>
      <c r="B205" s="67"/>
    </row>
    <row r="206" spans="1:2" ht="12.75">
      <c r="A206" s="67"/>
      <c r="B206" s="67"/>
    </row>
    <row r="207" spans="1:2" ht="12.75">
      <c r="A207" s="67"/>
      <c r="B207" s="67"/>
    </row>
    <row r="208" spans="1:2" ht="12.75">
      <c r="A208" s="67"/>
      <c r="B208" s="67"/>
    </row>
    <row r="209" spans="1:2" ht="12.75">
      <c r="A209" s="67"/>
      <c r="B209" s="67"/>
    </row>
    <row r="210" spans="1:2" ht="12.75">
      <c r="A210" s="67"/>
      <c r="B210" s="67"/>
    </row>
    <row r="211" spans="1:2" ht="12.75">
      <c r="A211" s="67"/>
      <c r="B211" s="67"/>
    </row>
    <row r="212" spans="1:2" ht="12.75">
      <c r="A212" s="67"/>
      <c r="B212" s="67"/>
    </row>
    <row r="213" spans="1:2" ht="12.75">
      <c r="A213" s="67"/>
      <c r="B213" s="67"/>
    </row>
    <row r="214" spans="1:2" ht="12.75">
      <c r="A214" s="67"/>
      <c r="B214" s="67"/>
    </row>
    <row r="215" spans="1:2" ht="12.75">
      <c r="A215" s="67"/>
      <c r="B215" s="67"/>
    </row>
    <row r="216" spans="1:2" ht="12.75">
      <c r="A216" s="67"/>
      <c r="B216" s="67"/>
    </row>
    <row r="217" spans="1:2" ht="12.75">
      <c r="A217" s="67"/>
      <c r="B217" s="67"/>
    </row>
    <row r="218" spans="1:2" ht="12.75">
      <c r="A218" s="67"/>
      <c r="B218" s="67"/>
    </row>
    <row r="219" spans="1:2" ht="12.75">
      <c r="A219" s="67"/>
      <c r="B219" s="67"/>
    </row>
    <row r="220" spans="1:2" ht="12.75">
      <c r="A220" s="67"/>
      <c r="B220" s="67"/>
    </row>
    <row r="221" spans="1:2" ht="12.75">
      <c r="A221" s="67"/>
      <c r="B221" s="67"/>
    </row>
    <row r="222" spans="1:2" ht="12.75">
      <c r="A222" s="67"/>
      <c r="B222" s="67"/>
    </row>
    <row r="223" spans="1:2" ht="12.75">
      <c r="A223" s="67"/>
      <c r="B223" s="67"/>
    </row>
    <row r="224" spans="1:2" ht="12.75">
      <c r="A224" s="67"/>
      <c r="B224" s="67"/>
    </row>
    <row r="225" spans="1:2" ht="12.75">
      <c r="A225" s="67"/>
      <c r="B225" s="67"/>
    </row>
    <row r="226" spans="1:2" ht="12.75">
      <c r="A226" s="67"/>
      <c r="B226" s="67"/>
    </row>
    <row r="227" spans="1:2" ht="12.75">
      <c r="A227" s="67"/>
      <c r="B227" s="67"/>
    </row>
    <row r="228" spans="1:2" ht="12.75">
      <c r="A228" s="67"/>
      <c r="B228" s="67"/>
    </row>
    <row r="229" spans="1:2" ht="12.75">
      <c r="A229" s="67"/>
      <c r="B229" s="67"/>
    </row>
    <row r="230" spans="1:2" ht="12.75">
      <c r="A230" s="67"/>
      <c r="B230" s="67"/>
    </row>
    <row r="231" spans="1:2" ht="12.75">
      <c r="A231" s="67"/>
      <c r="B231" s="67"/>
    </row>
    <row r="232" spans="1:2" ht="12.75">
      <c r="A232" s="67"/>
      <c r="B232" s="67"/>
    </row>
    <row r="233" spans="1:2" ht="12.75">
      <c r="A233" s="67"/>
      <c r="B233" s="67"/>
    </row>
    <row r="234" spans="1:2" ht="12.75">
      <c r="A234" s="67"/>
      <c r="B234" s="67"/>
    </row>
    <row r="235" spans="1:2" ht="12.75">
      <c r="A235" s="67"/>
      <c r="B235" s="67"/>
    </row>
    <row r="236" spans="1:2" ht="12.75">
      <c r="A236" s="67"/>
      <c r="B236" s="67"/>
    </row>
    <row r="237" spans="1:2" ht="12.75">
      <c r="A237" s="67"/>
      <c r="B237" s="67"/>
    </row>
    <row r="238" spans="1:2" ht="12.75">
      <c r="A238" s="67"/>
      <c r="B238" s="67"/>
    </row>
    <row r="239" spans="1:2" ht="12.75">
      <c r="A239" s="67"/>
      <c r="B239" s="67"/>
    </row>
    <row r="240" spans="1:2" ht="12.75">
      <c r="A240" s="67"/>
      <c r="B240" s="67"/>
    </row>
    <row r="241" spans="1:2" ht="12.75">
      <c r="A241" s="67"/>
      <c r="B241" s="67"/>
    </row>
    <row r="242" spans="1:2" ht="12.75">
      <c r="A242" s="67"/>
      <c r="B242" s="67"/>
    </row>
    <row r="243" spans="1:2" ht="12.75">
      <c r="A243" s="67"/>
      <c r="B243" s="67"/>
    </row>
    <row r="244" spans="1:2" ht="12.75">
      <c r="A244" s="67"/>
      <c r="B244" s="67"/>
    </row>
    <row r="245" spans="1:2" ht="12.75">
      <c r="A245" s="67"/>
      <c r="B245" s="67"/>
    </row>
    <row r="246" spans="1:2" ht="12.75">
      <c r="A246" s="67"/>
      <c r="B246" s="67"/>
    </row>
    <row r="247" spans="1:2" ht="12.75">
      <c r="A247" s="67"/>
      <c r="B247" s="67"/>
    </row>
    <row r="248" spans="1:2" ht="12.75">
      <c r="A248" s="67"/>
      <c r="B248" s="67"/>
    </row>
    <row r="249" spans="1:2" ht="12.75">
      <c r="A249" s="67"/>
      <c r="B249" s="67"/>
    </row>
    <row r="250" spans="1:2" ht="12.75">
      <c r="A250" s="67"/>
      <c r="B250" s="67"/>
    </row>
    <row r="251" spans="1:2" ht="12.75">
      <c r="A251" s="67"/>
      <c r="B251" s="67"/>
    </row>
    <row r="252" spans="1:2" ht="12.75">
      <c r="A252" s="67"/>
      <c r="B252" s="67"/>
    </row>
    <row r="253" spans="1:2" ht="12.75">
      <c r="A253" s="67"/>
      <c r="B253" s="67"/>
    </row>
    <row r="254" spans="1:2" ht="12.75">
      <c r="A254" s="67"/>
      <c r="B254" s="67"/>
    </row>
    <row r="255" spans="1:2" ht="12.75">
      <c r="A255" s="67"/>
      <c r="B255" s="67"/>
    </row>
    <row r="256" spans="1:2" ht="12.75">
      <c r="A256" s="67"/>
      <c r="B256" s="67"/>
    </row>
    <row r="257" spans="1:2" ht="12.75">
      <c r="A257" s="67"/>
      <c r="B257" s="67"/>
    </row>
    <row r="258" spans="1:2" ht="12.75">
      <c r="A258" s="67"/>
      <c r="B258" s="67"/>
    </row>
    <row r="259" spans="1:2" ht="12.75">
      <c r="A259" s="67"/>
      <c r="B259" s="67"/>
    </row>
    <row r="260" spans="1:2" ht="12.75">
      <c r="A260" s="67"/>
      <c r="B260" s="67"/>
    </row>
    <row r="261" spans="1:2" ht="12.75">
      <c r="A261" s="67"/>
      <c r="B261" s="67"/>
    </row>
    <row r="262" spans="1:2" ht="12.75">
      <c r="A262" s="67"/>
      <c r="B262" s="67"/>
    </row>
    <row r="263" spans="1:2" ht="12.75">
      <c r="A263" s="67"/>
      <c r="B263" s="67"/>
    </row>
    <row r="264" spans="1:2" ht="12.75">
      <c r="A264" s="67"/>
      <c r="B264" s="67"/>
    </row>
    <row r="265" spans="1:2" ht="12.75">
      <c r="A265" s="67"/>
      <c r="B265" s="67"/>
    </row>
    <row r="266" spans="1:2" ht="12.75">
      <c r="A266" s="67"/>
      <c r="B266" s="67"/>
    </row>
    <row r="267" spans="1:2" ht="12.75">
      <c r="A267" s="67"/>
      <c r="B267" s="67"/>
    </row>
    <row r="268" spans="1:2" ht="12.75">
      <c r="A268" s="67"/>
      <c r="B268" s="67"/>
    </row>
    <row r="269" spans="1:2" ht="12.75">
      <c r="A269" s="67"/>
      <c r="B269" s="67"/>
    </row>
    <row r="270" spans="1:2" ht="12.75">
      <c r="A270" s="67"/>
      <c r="B270" s="67"/>
    </row>
    <row r="271" spans="1:2" ht="12.75">
      <c r="A271" s="67"/>
      <c r="B271" s="67"/>
    </row>
    <row r="272" spans="1:2" ht="12.75">
      <c r="A272" s="67"/>
      <c r="B272" s="67"/>
    </row>
    <row r="273" spans="1:2" ht="12.75">
      <c r="A273" s="67"/>
      <c r="B273" s="67"/>
    </row>
    <row r="274" spans="1:2" ht="12.75">
      <c r="A274" s="67"/>
      <c r="B274" s="67"/>
    </row>
    <row r="275" spans="1:2" ht="12.75">
      <c r="A275" s="67"/>
      <c r="B275" s="67"/>
    </row>
    <row r="276" spans="1:2" ht="12.75">
      <c r="A276" s="67"/>
      <c r="B276" s="67"/>
    </row>
    <row r="277" spans="1:2" ht="12.75">
      <c r="A277" s="67"/>
      <c r="B277" s="67"/>
    </row>
    <row r="278" spans="1:2" ht="12.75">
      <c r="A278" s="67"/>
      <c r="B278" s="67"/>
    </row>
    <row r="279" spans="1:2" ht="12.75">
      <c r="A279" s="67"/>
      <c r="B279" s="67"/>
    </row>
    <row r="280" spans="1:2" ht="12.75">
      <c r="A280" s="67"/>
      <c r="B280" s="67"/>
    </row>
    <row r="281" spans="1:2" ht="12.75">
      <c r="A281" s="67"/>
      <c r="B281" s="67"/>
    </row>
    <row r="282" spans="1:2" ht="12.75">
      <c r="A282" s="67"/>
      <c r="B282" s="67"/>
    </row>
    <row r="283" spans="1:2" ht="12.75">
      <c r="A283" s="67"/>
      <c r="B283" s="67"/>
    </row>
    <row r="284" spans="1:2" ht="12.75">
      <c r="A284" s="67"/>
      <c r="B284" s="67"/>
    </row>
    <row r="285" spans="1:2" ht="12.75">
      <c r="A285" s="67"/>
      <c r="B285" s="67"/>
    </row>
    <row r="286" spans="1:2" ht="12.75">
      <c r="A286" s="67"/>
      <c r="B286" s="67"/>
    </row>
    <row r="287" spans="1:2" ht="12.75">
      <c r="A287" s="67"/>
      <c r="B287" s="67"/>
    </row>
    <row r="288" spans="1:2" ht="12.75">
      <c r="A288" s="67"/>
      <c r="B288" s="67"/>
    </row>
    <row r="289" spans="1:2" ht="12.75">
      <c r="A289" s="67"/>
      <c r="B289" s="67"/>
    </row>
    <row r="290" spans="1:2" ht="12.75">
      <c r="A290" s="67"/>
      <c r="B290" s="67"/>
    </row>
    <row r="291" spans="1:2" ht="12.75">
      <c r="A291" s="67"/>
      <c r="B291" s="67"/>
    </row>
    <row r="292" spans="1:2" ht="12.75">
      <c r="A292" s="67"/>
      <c r="B292" s="67"/>
    </row>
    <row r="293" spans="1:2" ht="12.75">
      <c r="A293" s="67"/>
      <c r="B293" s="67"/>
    </row>
    <row r="294" spans="1:2" ht="12.75">
      <c r="A294" s="67"/>
      <c r="B294" s="67"/>
    </row>
    <row r="295" spans="1:2" ht="12.75">
      <c r="A295" s="67"/>
      <c r="B295" s="67"/>
    </row>
    <row r="296" spans="1:2" ht="12.75">
      <c r="A296" s="67"/>
      <c r="B296" s="67"/>
    </row>
    <row r="297" spans="1:2" ht="12.75">
      <c r="A297" s="67"/>
      <c r="B297" s="67"/>
    </row>
    <row r="298" spans="1:2" ht="12.75">
      <c r="A298" s="67"/>
      <c r="B298" s="67"/>
    </row>
    <row r="299" spans="1:2" ht="12.75">
      <c r="A299" s="67"/>
      <c r="B299" s="67"/>
    </row>
    <row r="300" spans="1:2" ht="12.75">
      <c r="A300" s="67"/>
      <c r="B300" s="67"/>
    </row>
    <row r="301" spans="1:2" ht="12.75">
      <c r="A301" s="67"/>
      <c r="B301" s="67"/>
    </row>
    <row r="302" spans="1:2" ht="12.75">
      <c r="A302" s="67"/>
      <c r="B302" s="67"/>
    </row>
    <row r="303" spans="1:2" ht="12.75">
      <c r="A303" s="67"/>
      <c r="B303" s="67"/>
    </row>
    <row r="304" spans="1:2" ht="12.75">
      <c r="A304" s="67"/>
      <c r="B304" s="67"/>
    </row>
    <row r="305" spans="1:2" ht="12.75">
      <c r="A305" s="67"/>
      <c r="B305" s="67"/>
    </row>
    <row r="306" spans="1:2" ht="12.75">
      <c r="A306" s="67"/>
      <c r="B306" s="67"/>
    </row>
    <row r="307" spans="1:2" ht="12.75">
      <c r="A307" s="67"/>
      <c r="B307" s="67"/>
    </row>
    <row r="308" spans="1:2" ht="12.75">
      <c r="A308" s="67"/>
      <c r="B308" s="67"/>
    </row>
    <row r="309" spans="1:2" ht="12.75">
      <c r="A309" s="67"/>
      <c r="B309" s="67"/>
    </row>
    <row r="310" spans="1:2" ht="12.75">
      <c r="A310" s="67"/>
      <c r="B310" s="67"/>
    </row>
    <row r="311" spans="1:2" ht="12.75">
      <c r="A311" s="67"/>
      <c r="B311" s="67"/>
    </row>
    <row r="312" spans="1:2" ht="12.75">
      <c r="A312" s="67"/>
      <c r="B312" s="67"/>
    </row>
    <row r="313" spans="1:2" ht="12.75">
      <c r="A313" s="67"/>
      <c r="B313" s="67"/>
    </row>
    <row r="314" spans="1:2" ht="12.75">
      <c r="A314" s="67"/>
      <c r="B314" s="67"/>
    </row>
    <row r="315" spans="1:2" ht="12.75">
      <c r="A315" s="67"/>
      <c r="B315" s="67"/>
    </row>
    <row r="316" spans="1:2" ht="12.75">
      <c r="A316" s="67"/>
      <c r="B316" s="67"/>
    </row>
    <row r="317" spans="1:2" ht="12.75">
      <c r="A317" s="67"/>
      <c r="B317" s="67"/>
    </row>
    <row r="318" spans="1:2" ht="12.75">
      <c r="A318" s="67"/>
      <c r="B318" s="67"/>
    </row>
    <row r="319" spans="1:2" ht="12.75">
      <c r="A319" s="67"/>
      <c r="B319" s="67"/>
    </row>
    <row r="320" spans="1:2" ht="12.75">
      <c r="A320" s="67"/>
      <c r="B320" s="67"/>
    </row>
    <row r="321" spans="1:2" ht="12.75">
      <c r="A321" s="67"/>
      <c r="B321" s="67"/>
    </row>
    <row r="322" spans="1:2" ht="12.75">
      <c r="A322" s="67"/>
      <c r="B322" s="67"/>
    </row>
    <row r="323" spans="1:2" ht="12.75">
      <c r="A323" s="67"/>
      <c r="B323" s="67"/>
    </row>
    <row r="324" spans="1:2" ht="12.75">
      <c r="A324" s="67"/>
      <c r="B324" s="67"/>
    </row>
    <row r="325" spans="1:2" ht="12.75">
      <c r="A325" s="67"/>
      <c r="B325" s="67"/>
    </row>
    <row r="326" spans="1:2" ht="12.75">
      <c r="A326" s="67"/>
      <c r="B326" s="67"/>
    </row>
    <row r="327" spans="1:2" ht="12.75">
      <c r="A327" s="67"/>
      <c r="B327" s="67"/>
    </row>
    <row r="328" spans="1:2" ht="12.75">
      <c r="A328" s="67"/>
      <c r="B328" s="67"/>
    </row>
    <row r="329" spans="1:2" ht="12.75">
      <c r="A329" s="67"/>
      <c r="B329" s="67"/>
    </row>
    <row r="330" spans="1:2" ht="12.75">
      <c r="A330" s="67"/>
      <c r="B330" s="67"/>
    </row>
    <row r="331" spans="1:2" ht="12.75">
      <c r="A331" s="67"/>
      <c r="B331" s="67"/>
    </row>
    <row r="332" spans="1:2" ht="12.75">
      <c r="A332" s="67"/>
      <c r="B332" s="67"/>
    </row>
    <row r="333" spans="1:2" ht="12.75">
      <c r="A333" s="67"/>
      <c r="B333" s="67"/>
    </row>
    <row r="334" spans="1:2" ht="12.75">
      <c r="A334" s="67"/>
      <c r="B334" s="67"/>
    </row>
    <row r="335" spans="1:2" ht="12.75">
      <c r="A335" s="67"/>
      <c r="B335" s="67"/>
    </row>
    <row r="336" spans="1:2" ht="12.75">
      <c r="A336" s="67"/>
      <c r="B336" s="67"/>
    </row>
    <row r="337" spans="1:2" ht="12.75">
      <c r="A337" s="67"/>
      <c r="B337" s="67"/>
    </row>
    <row r="338" spans="1:2" ht="12.75">
      <c r="A338" s="67"/>
      <c r="B338" s="67"/>
    </row>
    <row r="339" spans="1:2" ht="12.75">
      <c r="A339" s="67"/>
      <c r="B339" s="67"/>
    </row>
    <row r="340" spans="1:2" ht="12.75">
      <c r="A340" s="67"/>
      <c r="B340" s="67"/>
    </row>
    <row r="341" spans="1:2" ht="12.75">
      <c r="A341" s="67"/>
      <c r="B341" s="67"/>
    </row>
    <row r="342" spans="1:2" ht="12.75">
      <c r="A342" s="67"/>
      <c r="B342" s="67"/>
    </row>
    <row r="343" spans="1:2" ht="12.75">
      <c r="A343" s="67"/>
      <c r="B343" s="67"/>
    </row>
    <row r="344" spans="1:2" ht="12.75">
      <c r="A344" s="67"/>
      <c r="B344" s="67"/>
    </row>
    <row r="345" spans="1:2" ht="12.75">
      <c r="A345" s="67"/>
      <c r="B345" s="67"/>
    </row>
    <row r="346" spans="1:2" ht="12.75">
      <c r="A346" s="67"/>
      <c r="B346" s="67"/>
    </row>
    <row r="347" spans="1:2" ht="12.75">
      <c r="A347" s="67"/>
      <c r="B347" s="67"/>
    </row>
    <row r="348" spans="1:2" ht="12.75">
      <c r="A348" s="67"/>
      <c r="B348" s="67"/>
    </row>
    <row r="349" spans="1:2" ht="12.75">
      <c r="A349" s="67"/>
      <c r="B349" s="67"/>
    </row>
    <row r="350" spans="1:2" ht="12.75">
      <c r="A350" s="67"/>
      <c r="B350" s="67"/>
    </row>
    <row r="351" spans="1:2" ht="12.75">
      <c r="A351" s="67"/>
      <c r="B351" s="67"/>
    </row>
    <row r="352" spans="1:2" ht="12.75">
      <c r="A352" s="67"/>
      <c r="B352" s="67"/>
    </row>
    <row r="353" spans="1:2" ht="12.75">
      <c r="A353" s="67"/>
      <c r="B353" s="67"/>
    </row>
    <row r="354" spans="1:2" ht="12.75">
      <c r="A354" s="67"/>
      <c r="B354" s="67"/>
    </row>
    <row r="355" spans="1:2" ht="12.75">
      <c r="A355" s="67"/>
      <c r="B355" s="67"/>
    </row>
    <row r="356" spans="1:2" ht="12.75">
      <c r="A356" s="67"/>
      <c r="B356" s="67"/>
    </row>
    <row r="357" spans="1:2" ht="12.75">
      <c r="A357" s="67"/>
      <c r="B357" s="67"/>
    </row>
    <row r="358" spans="1:2" ht="12.75">
      <c r="A358" s="67"/>
      <c r="B358" s="67"/>
    </row>
    <row r="359" spans="1:2" ht="12.75">
      <c r="A359" s="67"/>
      <c r="B359" s="67"/>
    </row>
    <row r="360" spans="1:2" ht="12.75">
      <c r="A360" s="67"/>
      <c r="B360" s="67"/>
    </row>
    <row r="361" spans="1:2" ht="12.75">
      <c r="A361" s="67"/>
      <c r="B361" s="67"/>
    </row>
    <row r="362" spans="1:2" ht="12.75">
      <c r="A362" s="67"/>
      <c r="B362" s="67"/>
    </row>
    <row r="363" spans="1:2" ht="12.75">
      <c r="A363" s="67"/>
      <c r="B363" s="67"/>
    </row>
    <row r="364" spans="1:2" ht="12.75">
      <c r="A364" s="67"/>
      <c r="B364" s="67"/>
    </row>
    <row r="365" spans="1:2" ht="12.75">
      <c r="A365" s="67"/>
      <c r="B365" s="67"/>
    </row>
    <row r="366" spans="1:2" ht="12.75">
      <c r="A366" s="67"/>
      <c r="B366" s="67"/>
    </row>
    <row r="367" spans="1:2" ht="12.75">
      <c r="A367" s="67"/>
      <c r="B367" s="67"/>
    </row>
    <row r="368" spans="1:2" ht="12.75">
      <c r="A368" s="67"/>
      <c r="B368" s="67"/>
    </row>
    <row r="369" spans="1:2" ht="12.75">
      <c r="A369" s="67"/>
      <c r="B369" s="67"/>
    </row>
    <row r="370" spans="1:2" ht="12.75">
      <c r="A370" s="67"/>
      <c r="B370" s="67"/>
    </row>
    <row r="371" spans="1:2" ht="12.75">
      <c r="A371" s="67"/>
      <c r="B371" s="67"/>
    </row>
    <row r="372" spans="1:2" ht="12.75">
      <c r="A372" s="67"/>
      <c r="B372" s="67"/>
    </row>
    <row r="373" spans="1:2" ht="12.75">
      <c r="A373" s="67"/>
      <c r="B373" s="67"/>
    </row>
    <row r="374" spans="1:2" ht="12.75">
      <c r="A374" s="67"/>
      <c r="B374" s="67"/>
    </row>
    <row r="375" spans="1:2" ht="12.75">
      <c r="A375" s="67"/>
      <c r="B375" s="67"/>
    </row>
    <row r="376" spans="1:2" ht="12.75">
      <c r="A376" s="67"/>
      <c r="B376" s="67"/>
    </row>
    <row r="377" spans="1:2" ht="12.75">
      <c r="A377" s="67"/>
      <c r="B377" s="67"/>
    </row>
    <row r="378" spans="1:2" ht="12.75">
      <c r="A378" s="67"/>
      <c r="B378" s="67"/>
    </row>
    <row r="379" spans="1:2" ht="12.75">
      <c r="A379" s="67"/>
      <c r="B379" s="67"/>
    </row>
    <row r="380" spans="1:2" ht="12.75">
      <c r="A380" s="67"/>
      <c r="B380" s="67"/>
    </row>
    <row r="381" spans="1:2" ht="12.75">
      <c r="A381" s="67"/>
      <c r="B381" s="67"/>
    </row>
    <row r="382" spans="1:2" ht="12.75">
      <c r="A382" s="67"/>
      <c r="B382" s="67"/>
    </row>
    <row r="383" spans="1:2" ht="12.75">
      <c r="A383" s="67"/>
      <c r="B383" s="67"/>
    </row>
    <row r="384" spans="1:2" ht="12.75">
      <c r="A384" s="67"/>
      <c r="B384" s="67"/>
    </row>
    <row r="385" spans="1:2" ht="12.75">
      <c r="A385" s="67"/>
      <c r="B385" s="67"/>
    </row>
    <row r="386" spans="1:2" ht="12.75">
      <c r="A386" s="67"/>
      <c r="B386" s="67"/>
    </row>
    <row r="387" spans="1:2" ht="12.75">
      <c r="A387" s="67"/>
      <c r="B387" s="67"/>
    </row>
    <row r="388" spans="1:2" ht="12.75">
      <c r="A388" s="67"/>
      <c r="B388" s="67"/>
    </row>
    <row r="389" spans="1:2" ht="12.75">
      <c r="A389" s="67"/>
      <c r="B389" s="67"/>
    </row>
    <row r="390" spans="1:2" ht="12.75">
      <c r="A390" s="67"/>
      <c r="B390" s="67"/>
    </row>
    <row r="391" spans="1:2" ht="12.75">
      <c r="A391" s="67"/>
      <c r="B391" s="67"/>
    </row>
    <row r="392" spans="1:2" ht="12.75">
      <c r="A392" s="67"/>
      <c r="B392" s="67"/>
    </row>
    <row r="393" spans="1:2" ht="12.75">
      <c r="A393" s="67"/>
      <c r="B393" s="67"/>
    </row>
    <row r="394" spans="1:2" ht="12.75">
      <c r="A394" s="67"/>
      <c r="B394" s="67"/>
    </row>
    <row r="395" spans="1:2" ht="12.75">
      <c r="A395" s="67"/>
      <c r="B395" s="67"/>
    </row>
    <row r="396" spans="1:2" ht="12.75">
      <c r="A396" s="67"/>
      <c r="B396" s="67"/>
    </row>
    <row r="397" spans="1:2" ht="12.75">
      <c r="A397" s="67"/>
      <c r="B397" s="67"/>
    </row>
    <row r="398" spans="1:2" ht="12.75">
      <c r="A398" s="67"/>
      <c r="B398" s="67"/>
    </row>
    <row r="399" spans="1:2" ht="12.75">
      <c r="A399" s="67"/>
      <c r="B399" s="67"/>
    </row>
    <row r="400" spans="1:2" ht="12.75">
      <c r="A400" s="67"/>
      <c r="B400" s="67"/>
    </row>
    <row r="401" spans="1:2" ht="12.75">
      <c r="A401" s="67"/>
      <c r="B401" s="67"/>
    </row>
    <row r="402" spans="1:2" ht="12.75">
      <c r="A402" s="67"/>
      <c r="B402" s="67"/>
    </row>
    <row r="403" spans="1:2" ht="12.75">
      <c r="A403" s="67"/>
      <c r="B403" s="67"/>
    </row>
    <row r="404" spans="1:2" ht="12.75">
      <c r="A404" s="67"/>
      <c r="B404" s="67"/>
    </row>
    <row r="405" spans="1:2" ht="12.75">
      <c r="A405" s="67"/>
      <c r="B405" s="67"/>
    </row>
    <row r="406" spans="1:2" ht="12.75">
      <c r="A406" s="67"/>
      <c r="B406" s="67"/>
    </row>
    <row r="407" spans="1:2" ht="12.75">
      <c r="A407" s="67"/>
      <c r="B407" s="67"/>
    </row>
    <row r="408" spans="1:2" ht="12.75">
      <c r="A408" s="67"/>
      <c r="B408" s="67"/>
    </row>
    <row r="409" spans="1:2" ht="12.75">
      <c r="A409" s="67"/>
      <c r="B409" s="67"/>
    </row>
    <row r="410" spans="1:2" ht="12.75">
      <c r="A410" s="67"/>
      <c r="B410" s="67"/>
    </row>
    <row r="411" spans="1:2" ht="12.75">
      <c r="A411" s="67"/>
      <c r="B411" s="67"/>
    </row>
    <row r="412" spans="1:2" ht="12.75">
      <c r="A412" s="67"/>
      <c r="B412" s="67"/>
    </row>
    <row r="413" spans="1:2" ht="12.75">
      <c r="A413" s="67"/>
      <c r="B413" s="67"/>
    </row>
    <row r="414" spans="1:2" ht="12.75">
      <c r="A414" s="67"/>
      <c r="B414" s="67"/>
    </row>
    <row r="415" spans="1:2" ht="12.75">
      <c r="A415" s="67"/>
      <c r="B415" s="67"/>
    </row>
    <row r="416" spans="1:2" ht="12.75">
      <c r="A416" s="67"/>
      <c r="B416" s="67"/>
    </row>
    <row r="417" spans="1:2" ht="12.75">
      <c r="A417" s="67"/>
      <c r="B417" s="67"/>
    </row>
    <row r="418" spans="1:2" ht="12.75">
      <c r="A418" s="67"/>
      <c r="B418" s="67"/>
    </row>
    <row r="419" spans="1:2" ht="12.75">
      <c r="A419" s="67"/>
      <c r="B419" s="67"/>
    </row>
    <row r="420" spans="1:2" ht="12.75">
      <c r="A420" s="67"/>
      <c r="B420" s="67"/>
    </row>
    <row r="421" spans="1:2" ht="12.75">
      <c r="A421" s="67"/>
      <c r="B421" s="67"/>
    </row>
    <row r="422" spans="1:2" ht="12.75">
      <c r="A422" s="67"/>
      <c r="B422" s="67"/>
    </row>
    <row r="423" spans="1:2" ht="12.75">
      <c r="A423" s="67"/>
      <c r="B423" s="67"/>
    </row>
    <row r="424" spans="1:2" ht="12.75">
      <c r="A424" s="67"/>
      <c r="B424" s="67"/>
    </row>
    <row r="425" spans="1:2" ht="12.75">
      <c r="A425" s="67"/>
      <c r="B425" s="67"/>
    </row>
    <row r="426" spans="1:2" ht="12.75">
      <c r="A426" s="67"/>
      <c r="B426" s="67"/>
    </row>
    <row r="427" spans="1:2" ht="12.75">
      <c r="A427" s="67"/>
      <c r="B427" s="67"/>
    </row>
    <row r="428" spans="1:2" ht="12.75">
      <c r="A428" s="67"/>
      <c r="B428" s="67"/>
    </row>
    <row r="429" spans="1:2" ht="12.75">
      <c r="A429" s="67"/>
      <c r="B429" s="67"/>
    </row>
    <row r="430" spans="1:2" ht="12.75">
      <c r="A430" s="67"/>
      <c r="B430" s="67"/>
    </row>
    <row r="431" spans="1:2" ht="12.75">
      <c r="A431" s="67"/>
      <c r="B431" s="67"/>
    </row>
    <row r="432" spans="1:2" ht="12.75">
      <c r="A432" s="67"/>
      <c r="B432" s="67"/>
    </row>
    <row r="433" spans="1:2" ht="12.75">
      <c r="A433" s="67"/>
      <c r="B433" s="67"/>
    </row>
    <row r="434" spans="1:2" ht="12.75">
      <c r="A434" s="67"/>
      <c r="B434" s="67"/>
    </row>
    <row r="435" spans="1:2" ht="12.75">
      <c r="A435" s="67"/>
      <c r="B435" s="67"/>
    </row>
    <row r="436" spans="1:2" ht="12.75">
      <c r="A436" s="67"/>
      <c r="B436" s="67"/>
    </row>
    <row r="437" spans="1:2" ht="12.75">
      <c r="A437" s="67"/>
      <c r="B437" s="67"/>
    </row>
    <row r="438" spans="1:2" ht="12.75">
      <c r="A438" s="67"/>
      <c r="B438" s="67"/>
    </row>
    <row r="439" spans="1:2" ht="12.75">
      <c r="A439" s="67"/>
      <c r="B439" s="67"/>
    </row>
    <row r="440" spans="1:2" ht="12.75">
      <c r="A440" s="67"/>
      <c r="B440" s="67"/>
    </row>
    <row r="441" spans="1:2" ht="12.75">
      <c r="A441" s="67"/>
      <c r="B441" s="67"/>
    </row>
    <row r="442" spans="1:2" ht="12.75">
      <c r="A442" s="67"/>
      <c r="B442" s="67"/>
    </row>
    <row r="443" spans="1:2" ht="12.75">
      <c r="A443" s="67"/>
      <c r="B443" s="67"/>
    </row>
    <row r="444" spans="1:2" ht="12.75">
      <c r="A444" s="67"/>
      <c r="B444" s="67"/>
    </row>
    <row r="445" spans="1:2" ht="12.75">
      <c r="A445" s="67"/>
      <c r="B445" s="67"/>
    </row>
    <row r="446" spans="1:2" ht="12.75">
      <c r="A446" s="67"/>
      <c r="B446" s="67"/>
    </row>
    <row r="447" spans="1:2" ht="12.75">
      <c r="A447" s="67"/>
      <c r="B447" s="67"/>
    </row>
    <row r="448" spans="1:2" ht="12.75">
      <c r="A448" s="67"/>
      <c r="B448" s="67"/>
    </row>
    <row r="449" spans="1:2" ht="12.75">
      <c r="A449" s="67"/>
      <c r="B449" s="67"/>
    </row>
    <row r="450" spans="1:2" ht="12.75">
      <c r="A450" s="67"/>
      <c r="B450" s="67"/>
    </row>
    <row r="451" spans="1:2" ht="12.75">
      <c r="A451" s="67"/>
      <c r="B451" s="67"/>
    </row>
    <row r="452" spans="1:2" ht="12.75">
      <c r="A452" s="67"/>
      <c r="B452" s="67"/>
    </row>
    <row r="453" spans="1:2" ht="12.75">
      <c r="A453" s="67"/>
      <c r="B453" s="67"/>
    </row>
    <row r="454" spans="1:2" ht="12.75">
      <c r="A454" s="67"/>
      <c r="B454" s="67"/>
    </row>
    <row r="455" spans="1:2" ht="12.75">
      <c r="A455" s="67"/>
      <c r="B455" s="67"/>
    </row>
    <row r="456" spans="1:2" ht="12.75">
      <c r="A456" s="67"/>
      <c r="B456" s="67"/>
    </row>
    <row r="457" spans="1:2" ht="12.75">
      <c r="A457" s="67"/>
      <c r="B457" s="67"/>
    </row>
    <row r="458" spans="1:2" ht="12.75">
      <c r="A458" s="67"/>
      <c r="B458" s="67"/>
    </row>
    <row r="459" spans="1:2" ht="12.75">
      <c r="A459" s="67"/>
      <c r="B459" s="67"/>
    </row>
    <row r="460" spans="1:2" ht="12.75">
      <c r="A460" s="67"/>
      <c r="B460" s="67"/>
    </row>
    <row r="461" spans="1:2" ht="12.75">
      <c r="A461" s="67"/>
      <c r="B461" s="67"/>
    </row>
    <row r="462" spans="1:2" ht="12.75">
      <c r="A462" s="67"/>
      <c r="B462" s="67"/>
    </row>
    <row r="463" spans="1:2" ht="12.75">
      <c r="A463" s="67"/>
      <c r="B463" s="67"/>
    </row>
    <row r="464" spans="1:2" ht="12.75">
      <c r="A464" s="67"/>
      <c r="B464" s="67"/>
    </row>
    <row r="465" spans="1:2" ht="12.75">
      <c r="A465" s="67"/>
      <c r="B465" s="67"/>
    </row>
    <row r="466" spans="1:2" ht="12.75">
      <c r="A466" s="67"/>
      <c r="B466" s="67"/>
    </row>
    <row r="467" spans="1:2" ht="12.75">
      <c r="A467" s="67"/>
      <c r="B467" s="67"/>
    </row>
    <row r="468" spans="1:2" ht="12.75">
      <c r="A468" s="67"/>
      <c r="B468" s="67"/>
    </row>
    <row r="469" spans="1:2" ht="12.75">
      <c r="A469" s="67"/>
      <c r="B469" s="67"/>
    </row>
    <row r="470" spans="1:2" ht="12.75">
      <c r="A470" s="67"/>
      <c r="B470" s="67"/>
    </row>
    <row r="471" spans="1:2" ht="12.75">
      <c r="A471" s="67"/>
      <c r="B471" s="67"/>
    </row>
    <row r="472" spans="1:2" ht="12.75">
      <c r="A472" s="67"/>
      <c r="B472" s="67"/>
    </row>
    <row r="473" spans="1:2" ht="12.75">
      <c r="A473" s="67"/>
      <c r="B473" s="67"/>
    </row>
    <row r="474" spans="1:2" ht="12.75">
      <c r="A474" s="67"/>
      <c r="B474" s="67"/>
    </row>
    <row r="475" spans="1:2" ht="12.75">
      <c r="A475" s="67"/>
      <c r="B475" s="67"/>
    </row>
    <row r="476" spans="1:2" ht="12.75">
      <c r="A476" s="67"/>
      <c r="B476" s="67"/>
    </row>
    <row r="477" spans="1:2" ht="12.75">
      <c r="A477" s="67"/>
      <c r="B477" s="67"/>
    </row>
    <row r="478" spans="1:2" ht="12.75">
      <c r="A478" s="67"/>
      <c r="B478" s="67"/>
    </row>
    <row r="479" spans="1:2" ht="12.75">
      <c r="A479" s="67"/>
      <c r="B479" s="67"/>
    </row>
    <row r="480" spans="1:2" ht="12.75">
      <c r="A480" s="67"/>
      <c r="B480" s="67"/>
    </row>
    <row r="481" spans="1:2" ht="12.75">
      <c r="A481" s="67"/>
      <c r="B481" s="67"/>
    </row>
    <row r="482" spans="1:2" ht="12.75">
      <c r="A482" s="67"/>
      <c r="B482" s="67"/>
    </row>
    <row r="483" spans="1:2" ht="12.75">
      <c r="A483" s="67"/>
      <c r="B483" s="67"/>
    </row>
    <row r="484" spans="1:2" ht="12.75">
      <c r="A484" s="67"/>
      <c r="B484" s="67"/>
    </row>
    <row r="485" spans="1:2" ht="12.75">
      <c r="A485" s="67"/>
      <c r="B485" s="67"/>
    </row>
    <row r="486" spans="1:2" ht="12.75">
      <c r="A486" s="67"/>
      <c r="B486" s="67"/>
    </row>
    <row r="487" spans="1:2" ht="12.75">
      <c r="A487" s="67"/>
      <c r="B487" s="67"/>
    </row>
    <row r="488" spans="1:2" ht="12.75">
      <c r="A488" s="67"/>
      <c r="B488" s="67"/>
    </row>
    <row r="489" spans="1:2" ht="12.75">
      <c r="A489" s="67"/>
      <c r="B489" s="67"/>
    </row>
    <row r="490" spans="1:2" ht="12.75">
      <c r="A490" s="67"/>
      <c r="B490" s="67"/>
    </row>
    <row r="491" spans="1:2" ht="12.75">
      <c r="A491" s="67"/>
      <c r="B491" s="67"/>
    </row>
    <row r="492" spans="1:2" ht="12.75">
      <c r="A492" s="67"/>
      <c r="B492" s="67"/>
    </row>
    <row r="493" spans="1:2" ht="12.75">
      <c r="A493" s="67"/>
      <c r="B493" s="67"/>
    </row>
    <row r="494" spans="1:2" ht="12.75">
      <c r="A494" s="67"/>
      <c r="B494" s="67"/>
    </row>
    <row r="495" spans="1:2" ht="12.75">
      <c r="A495" s="67"/>
      <c r="B495" s="67"/>
    </row>
    <row r="496" spans="1:2" ht="12.75">
      <c r="A496" s="67"/>
      <c r="B496" s="67"/>
    </row>
    <row r="497" spans="1:2" ht="12.75">
      <c r="A497" s="67"/>
      <c r="B497" s="67"/>
    </row>
    <row r="498" spans="1:2" ht="12.75">
      <c r="A498" s="67"/>
      <c r="B498" s="67"/>
    </row>
    <row r="499" spans="1:2" ht="12.75">
      <c r="A499" s="67"/>
      <c r="B499" s="67"/>
    </row>
    <row r="500" spans="1:2" ht="12.75">
      <c r="A500" s="67"/>
      <c r="B500" s="67"/>
    </row>
    <row r="501" spans="1:2" ht="12.75">
      <c r="A501" s="67"/>
      <c r="B501" s="67"/>
    </row>
    <row r="502" spans="1:2" ht="12.75">
      <c r="A502" s="67"/>
      <c r="B502" s="67"/>
    </row>
    <row r="503" spans="1:2" ht="12.75">
      <c r="A503" s="67"/>
      <c r="B503" s="67"/>
    </row>
    <row r="504" spans="1:2" ht="12.75">
      <c r="A504" s="67"/>
      <c r="B504" s="67"/>
    </row>
    <row r="505" spans="1:2" ht="12.75">
      <c r="A505" s="67"/>
      <c r="B505" s="67"/>
    </row>
    <row r="506" spans="1:2" ht="12.75">
      <c r="A506" s="67"/>
      <c r="B506" s="67"/>
    </row>
    <row r="507" spans="1:2" ht="12.75">
      <c r="A507" s="67"/>
      <c r="B507" s="67"/>
    </row>
    <row r="508" spans="1:2" ht="12.75">
      <c r="A508" s="67"/>
      <c r="B508" s="67"/>
    </row>
    <row r="509" spans="1:2" ht="12.75">
      <c r="A509" s="67"/>
      <c r="B509" s="67"/>
    </row>
    <row r="510" spans="1:2" ht="12.75">
      <c r="A510" s="67"/>
      <c r="B510" s="67"/>
    </row>
    <row r="511" spans="1:2" ht="12.75">
      <c r="A511" s="67"/>
      <c r="B511" s="67"/>
    </row>
    <row r="512" spans="1:2" ht="12.75">
      <c r="A512" s="67"/>
      <c r="B512" s="67"/>
    </row>
    <row r="513" spans="1:2" ht="12.75">
      <c r="A513" s="67"/>
      <c r="B513" s="67"/>
    </row>
    <row r="514" spans="1:2" ht="12.75">
      <c r="A514" s="67"/>
      <c r="B514" s="67"/>
    </row>
    <row r="515" spans="1:2" ht="12.75">
      <c r="A515" s="67"/>
      <c r="B515" s="67"/>
    </row>
    <row r="516" spans="1:2" ht="12.75">
      <c r="A516" s="67"/>
      <c r="B516" s="67"/>
    </row>
    <row r="517" spans="1:2" ht="12.75">
      <c r="A517" s="67"/>
      <c r="B517" s="67"/>
    </row>
    <row r="518" spans="1:2" ht="12.75">
      <c r="A518" s="67"/>
      <c r="B518" s="67"/>
    </row>
    <row r="519" spans="1:2" ht="12.75">
      <c r="A519" s="67"/>
      <c r="B519" s="67"/>
    </row>
    <row r="520" spans="1:2" ht="12.75">
      <c r="A520" s="67"/>
      <c r="B520" s="67"/>
    </row>
    <row r="521" spans="1:2" ht="12.75">
      <c r="A521" s="67"/>
      <c r="B521" s="67"/>
    </row>
    <row r="522" spans="1:2" ht="12.75">
      <c r="A522" s="67"/>
      <c r="B522" s="67"/>
    </row>
    <row r="523" spans="1:2" ht="12.75">
      <c r="A523" s="67"/>
      <c r="B523" s="67"/>
    </row>
    <row r="524" spans="1:2" ht="12.75">
      <c r="A524" s="67"/>
      <c r="B524" s="67"/>
    </row>
    <row r="525" spans="1:2" ht="12.75">
      <c r="A525" s="67"/>
      <c r="B525" s="67"/>
    </row>
    <row r="526" spans="1:2" ht="12.75">
      <c r="A526" s="67"/>
      <c r="B526" s="67"/>
    </row>
    <row r="527" spans="1:2" ht="12.75">
      <c r="A527" s="67"/>
      <c r="B527" s="67"/>
    </row>
    <row r="528" spans="1:2" ht="12.75">
      <c r="A528" s="67"/>
      <c r="B528" s="67"/>
    </row>
    <row r="529" spans="1:2" ht="12.75">
      <c r="A529" s="67"/>
      <c r="B529" s="67"/>
    </row>
    <row r="530" spans="1:2" ht="12.75">
      <c r="A530" s="67"/>
      <c r="B530" s="67"/>
    </row>
    <row r="531" spans="1:2" ht="12.75">
      <c r="A531" s="67"/>
      <c r="B531" s="67"/>
    </row>
    <row r="532" spans="1:2" ht="12.75">
      <c r="A532" s="67"/>
      <c r="B532" s="67"/>
    </row>
    <row r="533" spans="1:2" ht="12.75">
      <c r="A533" s="67"/>
      <c r="B533" s="67"/>
    </row>
    <row r="534" spans="1:2" ht="12.75">
      <c r="A534" s="67"/>
      <c r="B534" s="67"/>
    </row>
    <row r="535" spans="1:2" ht="12.75">
      <c r="A535" s="67"/>
      <c r="B535" s="67"/>
    </row>
    <row r="536" spans="1:2" ht="12.75">
      <c r="A536" s="67"/>
      <c r="B536" s="67"/>
    </row>
    <row r="537" spans="1:2" ht="12.75">
      <c r="A537" s="67"/>
      <c r="B537" s="67"/>
    </row>
    <row r="538" spans="1:2" ht="12.75">
      <c r="A538" s="67"/>
      <c r="B538" s="67"/>
    </row>
    <row r="539" spans="1:2" ht="12.75">
      <c r="A539" s="67"/>
      <c r="B539" s="67"/>
    </row>
    <row r="540" spans="1:2" ht="12.75">
      <c r="A540" s="67"/>
      <c r="B540" s="67"/>
    </row>
    <row r="541" spans="1:2" ht="12.75">
      <c r="A541" s="67"/>
      <c r="B541" s="67"/>
    </row>
    <row r="542" spans="1:2" ht="12.75">
      <c r="A542" s="67"/>
      <c r="B542" s="67"/>
    </row>
    <row r="543" spans="1:2" ht="12.75">
      <c r="A543" s="67"/>
      <c r="B543" s="67"/>
    </row>
    <row r="544" spans="1:2" ht="12.75">
      <c r="A544" s="67"/>
      <c r="B544" s="67"/>
    </row>
    <row r="545" spans="1:2" ht="12.75">
      <c r="A545" s="67"/>
      <c r="B545" s="67"/>
    </row>
    <row r="546" spans="1:2" ht="12.75">
      <c r="A546" s="67"/>
      <c r="B546" s="67"/>
    </row>
    <row r="547" spans="1:2" ht="12.75">
      <c r="A547" s="67"/>
      <c r="B547" s="67"/>
    </row>
    <row r="548" spans="1:2" ht="12.75">
      <c r="A548" s="67"/>
      <c r="B548" s="67"/>
    </row>
    <row r="549" spans="1:2" ht="12.75">
      <c r="A549" s="67"/>
      <c r="B549" s="67"/>
    </row>
    <row r="550" spans="1:2" ht="12.75">
      <c r="A550" s="67"/>
      <c r="B550" s="67"/>
    </row>
    <row r="551" spans="1:2" ht="12.75">
      <c r="A551" s="67"/>
      <c r="B551" s="67"/>
    </row>
    <row r="552" spans="1:2" ht="12.75">
      <c r="A552" s="67"/>
      <c r="B552" s="67"/>
    </row>
    <row r="553" spans="1:2" ht="12.75">
      <c r="A553" s="67"/>
      <c r="B553" s="67"/>
    </row>
    <row r="554" spans="1:2" ht="12.75">
      <c r="A554" s="67"/>
      <c r="B554" s="67"/>
    </row>
    <row r="555" spans="1:2" ht="12.75">
      <c r="A555" s="67"/>
      <c r="B555" s="67"/>
    </row>
    <row r="556" spans="1:2" ht="12.75">
      <c r="A556" s="67"/>
      <c r="B556" s="67"/>
    </row>
    <row r="557" spans="1:2" ht="12.75">
      <c r="A557" s="67"/>
      <c r="B557" s="67"/>
    </row>
    <row r="558" spans="1:2" ht="12.75">
      <c r="A558" s="67"/>
      <c r="B558" s="67"/>
    </row>
    <row r="559" spans="1:2" ht="12.75">
      <c r="A559" s="67"/>
      <c r="B559" s="67"/>
    </row>
    <row r="560" spans="1:2" ht="12.75">
      <c r="A560" s="67"/>
      <c r="B560" s="67"/>
    </row>
    <row r="561" spans="1:2" ht="12.75">
      <c r="A561" s="67"/>
      <c r="B561" s="67"/>
    </row>
    <row r="562" spans="1:2" ht="12.75">
      <c r="A562" s="67"/>
      <c r="B562" s="67"/>
    </row>
    <row r="563" spans="1:2" ht="12.75">
      <c r="A563" s="67"/>
      <c r="B563" s="67"/>
    </row>
    <row r="564" spans="1:2" ht="12.75">
      <c r="A564" s="67"/>
      <c r="B564" s="67"/>
    </row>
    <row r="565" spans="1:2" ht="12.75">
      <c r="A565" s="67"/>
      <c r="B565" s="67"/>
    </row>
    <row r="566" spans="1:2" ht="12.75">
      <c r="A566" s="67"/>
      <c r="B566" s="67"/>
    </row>
    <row r="567" spans="1:2" ht="12.75">
      <c r="A567" s="67"/>
      <c r="B567" s="67"/>
    </row>
    <row r="568" spans="1:2" ht="12.75">
      <c r="A568" s="67"/>
      <c r="B568" s="67"/>
    </row>
    <row r="569" spans="1:2" ht="12.75">
      <c r="A569" s="67"/>
      <c r="B569" s="67"/>
    </row>
    <row r="570" spans="1:2" ht="12.75">
      <c r="A570" s="67"/>
      <c r="B570" s="67"/>
    </row>
    <row r="571" spans="1:2" ht="12.75">
      <c r="A571" s="67"/>
      <c r="B571" s="67"/>
    </row>
    <row r="572" spans="1:2" ht="12.75">
      <c r="A572" s="67"/>
      <c r="B572" s="67"/>
    </row>
    <row r="573" spans="1:2" ht="12.75">
      <c r="A573" s="67"/>
      <c r="B573" s="67"/>
    </row>
    <row r="574" spans="1:2" ht="12.75">
      <c r="A574" s="67"/>
      <c r="B574" s="67"/>
    </row>
    <row r="575" spans="1:2" ht="12.75">
      <c r="A575" s="67"/>
      <c r="B575" s="67"/>
    </row>
    <row r="576" spans="1:2" ht="12.75">
      <c r="A576" s="67"/>
      <c r="B576" s="67"/>
    </row>
    <row r="577" spans="1:2" ht="12.75">
      <c r="A577" s="67"/>
      <c r="B577" s="67"/>
    </row>
    <row r="578" spans="1:2" ht="12.75">
      <c r="A578" s="67"/>
      <c r="B578" s="67"/>
    </row>
    <row r="579" spans="1:2" ht="12.75">
      <c r="A579" s="67"/>
      <c r="B579" s="67"/>
    </row>
    <row r="580" spans="1:2" ht="12.75">
      <c r="A580" s="67"/>
      <c r="B580" s="67"/>
    </row>
    <row r="581" spans="1:2" ht="12.75">
      <c r="A581" s="67"/>
      <c r="B581" s="67"/>
    </row>
    <row r="582" spans="1:2" ht="12.75">
      <c r="A582" s="67"/>
      <c r="B582" s="67"/>
    </row>
    <row r="583" spans="1:2" ht="12.75">
      <c r="A583" s="67"/>
      <c r="B583" s="67"/>
    </row>
    <row r="584" spans="1:2" ht="12.75">
      <c r="A584" s="67"/>
      <c r="B584" s="67"/>
    </row>
    <row r="585" spans="1:2" ht="12.75">
      <c r="A585" s="67"/>
      <c r="B585" s="67"/>
    </row>
    <row r="586" spans="1:2" ht="12.75">
      <c r="A586" s="67"/>
      <c r="B586" s="67"/>
    </row>
    <row r="587" spans="1:2" ht="12.75">
      <c r="A587" s="67"/>
      <c r="B587" s="67"/>
    </row>
    <row r="588" spans="1:2" ht="12.75">
      <c r="A588" s="67"/>
      <c r="B588" s="67"/>
    </row>
    <row r="589" spans="1:2" ht="12.75">
      <c r="A589" s="67"/>
      <c r="B589" s="67"/>
    </row>
    <row r="590" spans="1:2" ht="12.75">
      <c r="A590" s="67"/>
      <c r="B590" s="67"/>
    </row>
    <row r="591" spans="1:2" ht="12.75">
      <c r="A591" s="67"/>
      <c r="B591" s="67"/>
    </row>
    <row r="592" spans="1:2" ht="12.75">
      <c r="A592" s="67"/>
      <c r="B592" s="67"/>
    </row>
    <row r="593" spans="1:2" ht="12.75">
      <c r="A593" s="67"/>
      <c r="B593" s="67"/>
    </row>
    <row r="594" spans="1:2" ht="12.75">
      <c r="A594" s="67"/>
      <c r="B594" s="67"/>
    </row>
    <row r="595" spans="1:2" ht="12.75">
      <c r="A595" s="67"/>
      <c r="B595" s="67"/>
    </row>
    <row r="596" spans="1:2" ht="12.75">
      <c r="A596" s="67"/>
      <c r="B596" s="67"/>
    </row>
    <row r="597" spans="1:2" ht="12.75">
      <c r="A597" s="67"/>
      <c r="B597" s="67"/>
    </row>
    <row r="598" spans="1:2" ht="12.75">
      <c r="A598" s="67"/>
      <c r="B598" s="67"/>
    </row>
    <row r="599" spans="1:2" ht="12.75">
      <c r="A599" s="67"/>
      <c r="B599" s="67"/>
    </row>
    <row r="600" spans="1:2" ht="12.75">
      <c r="A600" s="67"/>
      <c r="B600" s="67"/>
    </row>
    <row r="601" spans="1:2" ht="12.75">
      <c r="A601" s="67"/>
      <c r="B601" s="67"/>
    </row>
    <row r="602" spans="1:2" ht="12.75">
      <c r="A602" s="67"/>
      <c r="B602" s="67"/>
    </row>
    <row r="603" spans="1:2" ht="12.75">
      <c r="A603" s="67"/>
      <c r="B603" s="67"/>
    </row>
    <row r="604" spans="1:2" ht="12.75">
      <c r="A604" s="67"/>
      <c r="B604" s="67"/>
    </row>
    <row r="605" spans="1:2" ht="12.75">
      <c r="A605" s="67"/>
      <c r="B605" s="67"/>
    </row>
    <row r="606" spans="1:2" ht="12.75">
      <c r="A606" s="67"/>
      <c r="B606" s="67"/>
    </row>
    <row r="607" spans="1:2" ht="12.75">
      <c r="A607" s="67"/>
      <c r="B607" s="67"/>
    </row>
    <row r="608" spans="1:2" ht="12.75">
      <c r="A608" s="67"/>
      <c r="B608" s="67"/>
    </row>
    <row r="609" spans="1:2" ht="12.75">
      <c r="A609" s="67"/>
      <c r="B609" s="67"/>
    </row>
    <row r="610" spans="1:2" ht="12.75">
      <c r="A610" s="67"/>
      <c r="B610" s="67"/>
    </row>
    <row r="611" spans="1:2" ht="12.75">
      <c r="A611" s="67"/>
      <c r="B611" s="67"/>
    </row>
    <row r="612" spans="1:2" ht="12.75">
      <c r="A612" s="67"/>
      <c r="B612" s="67"/>
    </row>
    <row r="613" spans="1:2" ht="12.75">
      <c r="A613" s="67"/>
      <c r="B613" s="67"/>
    </row>
    <row r="614" spans="1:2" ht="12.75">
      <c r="A614" s="67"/>
      <c r="B614" s="67"/>
    </row>
    <row r="615" spans="1:2" ht="12.75">
      <c r="A615" s="67"/>
      <c r="B615" s="67"/>
    </row>
    <row r="616" spans="1:2" ht="12.75">
      <c r="A616" s="67"/>
      <c r="B616" s="67"/>
    </row>
    <row r="617" spans="1:2" ht="12.75">
      <c r="A617" s="67"/>
      <c r="B617" s="67"/>
    </row>
    <row r="618" spans="1:2" ht="12.75">
      <c r="A618" s="67"/>
      <c r="B618" s="67"/>
    </row>
    <row r="619" spans="1:2" ht="12.75">
      <c r="A619" s="67"/>
      <c r="B619" s="67"/>
    </row>
    <row r="620" spans="1:2" ht="12.75">
      <c r="A620" s="67"/>
      <c r="B620" s="67"/>
    </row>
    <row r="621" spans="1:2" ht="12.75">
      <c r="A621" s="67"/>
      <c r="B621" s="67"/>
    </row>
    <row r="622" spans="1:2" ht="12.75">
      <c r="A622" s="67"/>
      <c r="B622" s="67"/>
    </row>
    <row r="623" spans="1:2" ht="12.75">
      <c r="A623" s="67"/>
      <c r="B623" s="67"/>
    </row>
    <row r="624" spans="1:2" ht="12.75">
      <c r="A624" s="67"/>
      <c r="B624" s="67"/>
    </row>
    <row r="625" spans="1:2" ht="12.75">
      <c r="A625" s="67"/>
      <c r="B625" s="67"/>
    </row>
    <row r="626" spans="1:2" ht="12.75">
      <c r="A626" s="67"/>
      <c r="B626" s="67"/>
    </row>
    <row r="627" spans="1:2" ht="12.75">
      <c r="A627" s="67"/>
      <c r="B627" s="67"/>
    </row>
    <row r="628" spans="1:2" ht="12.75">
      <c r="A628" s="67"/>
      <c r="B628" s="67"/>
    </row>
    <row r="629" spans="1:2" ht="12.75">
      <c r="A629" s="67"/>
      <c r="B629" s="67"/>
    </row>
    <row r="630" spans="1:2" ht="12.75">
      <c r="A630" s="67"/>
      <c r="B630" s="67"/>
    </row>
    <row r="631" spans="1:2" ht="12.75">
      <c r="A631" s="67"/>
      <c r="B631" s="67"/>
    </row>
    <row r="632" spans="1:2" ht="12.75">
      <c r="A632" s="67"/>
      <c r="B632" s="67"/>
    </row>
    <row r="633" spans="1:2" ht="12.75">
      <c r="A633" s="67"/>
      <c r="B633" s="67"/>
    </row>
    <row r="634" spans="1:2" ht="12.75">
      <c r="A634" s="67"/>
      <c r="B634" s="67"/>
    </row>
    <row r="635" spans="1:2" ht="12.75">
      <c r="A635" s="67"/>
      <c r="B635" s="67"/>
    </row>
    <row r="636" spans="1:2" ht="12.75">
      <c r="A636" s="67"/>
      <c r="B636" s="67"/>
    </row>
    <row r="637" spans="1:2" ht="12.75">
      <c r="A637" s="67"/>
      <c r="B637" s="67"/>
    </row>
    <row r="638" spans="1:2" ht="12.75">
      <c r="A638" s="67"/>
      <c r="B638" s="67"/>
    </row>
    <row r="639" spans="1:2" ht="12.75">
      <c r="A639" s="67"/>
      <c r="B639" s="67"/>
    </row>
    <row r="640" spans="1:2" ht="12.75">
      <c r="A640" s="67"/>
      <c r="B640" s="67"/>
    </row>
    <row r="641" spans="1:2" ht="12.75">
      <c r="A641" s="67"/>
      <c r="B641" s="67"/>
    </row>
    <row r="642" spans="1:2" ht="12.75">
      <c r="A642" s="67"/>
      <c r="B642" s="67"/>
    </row>
    <row r="643" spans="1:2" ht="12.75">
      <c r="A643" s="67"/>
      <c r="B643" s="67"/>
    </row>
    <row r="644" spans="1:2" ht="12.75">
      <c r="A644" s="67"/>
      <c r="B644" s="67"/>
    </row>
    <row r="645" spans="1:2" ht="12.75">
      <c r="A645" s="67"/>
      <c r="B645" s="67"/>
    </row>
    <row r="646" spans="1:2" ht="12.75">
      <c r="A646" s="67"/>
      <c r="B646" s="67"/>
    </row>
    <row r="647" spans="1:2" ht="12.75">
      <c r="A647" s="67"/>
      <c r="B647" s="67"/>
    </row>
    <row r="648" spans="1:2" ht="12.75">
      <c r="A648" s="67"/>
      <c r="B648" s="67"/>
    </row>
    <row r="649" spans="1:2" ht="12.75">
      <c r="A649" s="67"/>
      <c r="B649" s="67"/>
    </row>
    <row r="650" spans="1:2" ht="12.75">
      <c r="A650" s="67"/>
      <c r="B650" s="67"/>
    </row>
    <row r="651" spans="1:2" ht="12.75">
      <c r="A651" s="67"/>
      <c r="B651" s="67"/>
    </row>
    <row r="652" spans="1:2" ht="12.75">
      <c r="A652" s="67"/>
      <c r="B652" s="67"/>
    </row>
    <row r="653" spans="1:2" ht="12.75">
      <c r="A653" s="67"/>
      <c r="B653" s="67"/>
    </row>
    <row r="654" spans="1:2" ht="12.75">
      <c r="A654" s="67"/>
      <c r="B654" s="67"/>
    </row>
    <row r="655" spans="1:2" ht="12.75">
      <c r="A655" s="67"/>
      <c r="B655" s="67"/>
    </row>
    <row r="656" spans="1:2" ht="12.75">
      <c r="A656" s="67"/>
      <c r="B656" s="67"/>
    </row>
    <row r="657" spans="1:2" ht="12.75">
      <c r="A657" s="67"/>
      <c r="B657" s="67"/>
    </row>
    <row r="658" spans="1:2" ht="12.75">
      <c r="A658" s="67"/>
      <c r="B658" s="67"/>
    </row>
    <row r="659" spans="1:2" ht="12.75">
      <c r="A659" s="67"/>
      <c r="B659" s="67"/>
    </row>
    <row r="660" spans="1:2" ht="12.75">
      <c r="A660" s="67"/>
      <c r="B660" s="67"/>
    </row>
    <row r="661" spans="1:2" ht="12.75">
      <c r="A661" s="67"/>
      <c r="B661" s="67"/>
    </row>
    <row r="662" spans="1:2" ht="12.75">
      <c r="A662" s="67"/>
      <c r="B662" s="67"/>
    </row>
    <row r="663" spans="1:2" ht="12.75">
      <c r="A663" s="67"/>
      <c r="B663" s="67"/>
    </row>
    <row r="664" spans="1:2" ht="12.75">
      <c r="A664" s="67"/>
      <c r="B664" s="67"/>
    </row>
    <row r="665" spans="1:2" ht="12.75">
      <c r="A665" s="67"/>
      <c r="B665" s="67"/>
    </row>
    <row r="666" spans="1:2" ht="12.75">
      <c r="A666" s="67"/>
      <c r="B666" s="67"/>
    </row>
    <row r="667" spans="1:2" ht="12.75">
      <c r="A667" s="67"/>
      <c r="B667" s="67"/>
    </row>
    <row r="668" spans="1:2" ht="12.75">
      <c r="A668" s="67"/>
      <c r="B668" s="67"/>
    </row>
    <row r="669" spans="1:2" ht="12.75">
      <c r="A669" s="67"/>
      <c r="B669" s="67"/>
    </row>
    <row r="670" spans="1:2" ht="12.75">
      <c r="A670" s="67"/>
      <c r="B670" s="67"/>
    </row>
    <row r="671" spans="1:2" ht="12.75">
      <c r="A671" s="67"/>
      <c r="B671" s="67"/>
    </row>
    <row r="672" spans="1:2" ht="12.75">
      <c r="A672" s="67"/>
      <c r="B672" s="67"/>
    </row>
    <row r="673" spans="1:2" ht="12.75">
      <c r="A673" s="67"/>
      <c r="B673" s="67"/>
    </row>
    <row r="674" spans="1:2" ht="12.75">
      <c r="A674" s="67"/>
      <c r="B674" s="67"/>
    </row>
    <row r="675" spans="1:2" ht="12.75">
      <c r="A675" s="67"/>
      <c r="B675" s="67"/>
    </row>
    <row r="676" spans="1:2" ht="12.75">
      <c r="A676" s="67"/>
      <c r="B676" s="67"/>
    </row>
    <row r="677" spans="1:2" ht="12.75">
      <c r="A677" s="67"/>
      <c r="B677" s="67"/>
    </row>
    <row r="678" spans="1:2" ht="12.75">
      <c r="A678" s="67"/>
      <c r="B678" s="67"/>
    </row>
    <row r="679" spans="1:2" ht="12.75">
      <c r="A679" s="67"/>
      <c r="B679" s="67"/>
    </row>
    <row r="680" spans="1:2" ht="12.75">
      <c r="A680" s="67"/>
      <c r="B680" s="67"/>
    </row>
    <row r="681" spans="1:2" ht="12.75">
      <c r="A681" s="67"/>
      <c r="B681" s="67"/>
    </row>
    <row r="682" spans="1:2" ht="12.75">
      <c r="A682" s="67"/>
      <c r="B682" s="67"/>
    </row>
    <row r="683" spans="1:2" ht="12.75">
      <c r="A683" s="67"/>
      <c r="B683" s="67"/>
    </row>
    <row r="684" spans="1:2" ht="12.75">
      <c r="A684" s="67"/>
      <c r="B684" s="67"/>
    </row>
    <row r="685" spans="1:2" ht="12.75">
      <c r="A685" s="67"/>
      <c r="B685" s="67"/>
    </row>
    <row r="686" spans="1:2" ht="12.75">
      <c r="A686" s="67"/>
      <c r="B686" s="67"/>
    </row>
    <row r="687" spans="1:2" ht="12.75">
      <c r="A687" s="67"/>
      <c r="B687" s="67"/>
    </row>
    <row r="688" spans="1:2" ht="12.75">
      <c r="A688" s="67"/>
      <c r="B688" s="67"/>
    </row>
    <row r="689" spans="1:2" ht="12.75">
      <c r="A689" s="67"/>
      <c r="B689" s="67"/>
    </row>
    <row r="690" spans="1:2" ht="12.75">
      <c r="A690" s="67"/>
      <c r="B690" s="67"/>
    </row>
    <row r="691" spans="1:2" ht="12.75">
      <c r="A691" s="67"/>
      <c r="B691" s="67"/>
    </row>
    <row r="692" spans="1:2" ht="12.75">
      <c r="A692" s="67"/>
      <c r="B692" s="67"/>
    </row>
    <row r="693" spans="1:2" ht="12.75">
      <c r="A693" s="67"/>
      <c r="B693" s="67"/>
    </row>
    <row r="694" spans="1:2" ht="12.75">
      <c r="A694" s="67"/>
      <c r="B694" s="67"/>
    </row>
    <row r="695" spans="1:2" ht="12.75">
      <c r="A695" s="67"/>
      <c r="B695" s="67"/>
    </row>
    <row r="696" spans="1:2" ht="12.75">
      <c r="A696" s="67"/>
      <c r="B696" s="67"/>
    </row>
    <row r="697" spans="1:2" ht="12.75">
      <c r="A697" s="67"/>
      <c r="B697" s="67"/>
    </row>
    <row r="698" spans="1:2" ht="12.75">
      <c r="A698" s="67"/>
      <c r="B698" s="67"/>
    </row>
    <row r="699" spans="1:2" ht="12.75">
      <c r="A699" s="67"/>
      <c r="B699" s="67"/>
    </row>
    <row r="700" spans="1:2" ht="12.75">
      <c r="A700" s="67"/>
      <c r="B700" s="67"/>
    </row>
    <row r="701" spans="1:2" ht="12.75">
      <c r="A701" s="67"/>
      <c r="B701" s="67"/>
    </row>
    <row r="702" spans="1:2" ht="12.75">
      <c r="A702" s="67"/>
      <c r="B702" s="67"/>
    </row>
    <row r="703" spans="1:2" ht="12.75">
      <c r="A703" s="67"/>
      <c r="B703" s="67"/>
    </row>
    <row r="704" spans="1:2" ht="12.75">
      <c r="A704" s="67"/>
      <c r="B704" s="67"/>
    </row>
    <row r="705" spans="1:2" ht="12.75">
      <c r="A705" s="67"/>
      <c r="B705" s="67"/>
    </row>
    <row r="706" spans="1:2" ht="12.75">
      <c r="A706" s="67"/>
      <c r="B706" s="67"/>
    </row>
    <row r="707" spans="1:2" ht="12.75">
      <c r="A707" s="67"/>
      <c r="B707" s="67"/>
    </row>
    <row r="708" spans="1:2" ht="12.75">
      <c r="A708" s="67"/>
      <c r="B708" s="67"/>
    </row>
    <row r="709" spans="1:2" ht="12.75">
      <c r="A709" s="67"/>
      <c r="B709" s="67"/>
    </row>
    <row r="710" spans="1:2" ht="12.75">
      <c r="A710" s="67"/>
      <c r="B710" s="67"/>
    </row>
    <row r="711" spans="1:2" ht="12.75">
      <c r="A711" s="67"/>
      <c r="B711" s="67"/>
    </row>
    <row r="712" spans="1:2" ht="12.75">
      <c r="A712" s="67"/>
      <c r="B712" s="67"/>
    </row>
    <row r="713" spans="1:2" ht="12.75">
      <c r="A713" s="67"/>
      <c r="B713" s="67"/>
    </row>
    <row r="714" spans="1:2" ht="12.75">
      <c r="A714" s="67"/>
      <c r="B714" s="67"/>
    </row>
    <row r="715" spans="1:2" ht="12.75">
      <c r="A715" s="67"/>
      <c r="B715" s="67"/>
    </row>
    <row r="716" spans="1:2" ht="12.75">
      <c r="A716" s="67"/>
      <c r="B716" s="67"/>
    </row>
    <row r="717" spans="1:2" ht="12.75">
      <c r="A717" s="67"/>
      <c r="B717" s="67"/>
    </row>
    <row r="718" spans="1:2" ht="12.75">
      <c r="A718" s="67"/>
      <c r="B718" s="67"/>
    </row>
    <row r="719" spans="1:2" ht="12.75">
      <c r="A719" s="67"/>
      <c r="B719" s="67"/>
    </row>
    <row r="720" spans="1:2" ht="12.75">
      <c r="A720" s="67"/>
      <c r="B720" s="67"/>
    </row>
    <row r="721" spans="1:2" ht="12.75">
      <c r="A721" s="67"/>
      <c r="B721" s="67"/>
    </row>
    <row r="722" spans="1:2" ht="12.75">
      <c r="A722" s="67"/>
      <c r="B722" s="67"/>
    </row>
    <row r="723" spans="1:2" ht="12.75">
      <c r="A723" s="67"/>
      <c r="B723" s="67"/>
    </row>
    <row r="724" spans="1:2" ht="12.75">
      <c r="A724" s="67"/>
      <c r="B724" s="67"/>
    </row>
    <row r="725" spans="1:2" ht="12.75">
      <c r="A725" s="67"/>
      <c r="B725" s="67"/>
    </row>
    <row r="726" spans="1:2" ht="12.75">
      <c r="A726" s="67"/>
      <c r="B726" s="67"/>
    </row>
    <row r="727" spans="1:2" ht="12.75">
      <c r="A727" s="67"/>
      <c r="B727" s="67"/>
    </row>
    <row r="728" spans="1:2" ht="12.75">
      <c r="A728" s="67"/>
      <c r="B728" s="67"/>
    </row>
    <row r="729" spans="1:2" ht="12.75">
      <c r="A729" s="67"/>
      <c r="B729" s="67"/>
    </row>
    <row r="730" spans="1:2" ht="12.75">
      <c r="A730" s="67"/>
      <c r="B730" s="67"/>
    </row>
    <row r="731" spans="1:2" ht="12.75">
      <c r="A731" s="67"/>
      <c r="B731" s="67"/>
    </row>
    <row r="732" spans="1:2" ht="12.75">
      <c r="A732" s="67"/>
      <c r="B732" s="67"/>
    </row>
    <row r="733" spans="1:2" ht="12.75">
      <c r="A733" s="67"/>
      <c r="B733" s="67"/>
    </row>
    <row r="734" spans="1:2" ht="12.75">
      <c r="A734" s="67"/>
      <c r="B734" s="67"/>
    </row>
    <row r="735" spans="1:2" ht="12.75">
      <c r="A735" s="67"/>
      <c r="B735" s="67"/>
    </row>
    <row r="736" spans="1:2" ht="12.75">
      <c r="A736" s="67"/>
      <c r="B736" s="67"/>
    </row>
    <row r="737" spans="1:2" ht="12.75">
      <c r="A737" s="67"/>
      <c r="B737" s="67"/>
    </row>
    <row r="738" spans="1:2" ht="12.75">
      <c r="A738" s="67"/>
      <c r="B738" s="67"/>
    </row>
    <row r="739" spans="1:2" ht="12.75">
      <c r="A739" s="67"/>
      <c r="B739" s="67"/>
    </row>
    <row r="740" spans="1:2" ht="12.75">
      <c r="A740" s="67"/>
      <c r="B740" s="67"/>
    </row>
    <row r="741" spans="1:2" ht="12.75">
      <c r="A741" s="67"/>
      <c r="B741" s="67"/>
    </row>
    <row r="742" spans="1:2" ht="12.75">
      <c r="A742" s="67"/>
      <c r="B742" s="67"/>
    </row>
    <row r="743" spans="1:2" ht="12.75">
      <c r="A743" s="67"/>
      <c r="B743" s="67"/>
    </row>
    <row r="744" spans="1:2" ht="12.75">
      <c r="A744" s="67"/>
      <c r="B744" s="67"/>
    </row>
    <row r="745" spans="1:2" ht="12.75">
      <c r="A745" s="67"/>
      <c r="B745" s="67"/>
    </row>
    <row r="746" spans="1:2" ht="12.75">
      <c r="A746" s="67"/>
      <c r="B746" s="67"/>
    </row>
    <row r="747" spans="1:2" ht="12.75">
      <c r="A747" s="67"/>
      <c r="B747" s="67"/>
    </row>
    <row r="748" spans="1:2" ht="12.75">
      <c r="A748" s="67"/>
      <c r="B748" s="67"/>
    </row>
    <row r="749" spans="1:2" ht="12.75">
      <c r="A749" s="67"/>
      <c r="B749" s="67"/>
    </row>
    <row r="750" spans="1:2" ht="12.75">
      <c r="A750" s="67"/>
      <c r="B750" s="67"/>
    </row>
    <row r="751" spans="1:2" ht="12.75">
      <c r="A751" s="67"/>
      <c r="B751" s="67"/>
    </row>
    <row r="752" spans="1:2" ht="12.75">
      <c r="A752" s="67"/>
      <c r="B752" s="67"/>
    </row>
    <row r="753" spans="1:2" ht="12.75">
      <c r="A753" s="67"/>
      <c r="B753" s="67"/>
    </row>
    <row r="754" spans="1:2" ht="12.75">
      <c r="A754" s="67"/>
      <c r="B754" s="67"/>
    </row>
    <row r="755" spans="1:2" ht="12.75">
      <c r="A755" s="67"/>
      <c r="B755" s="67"/>
    </row>
    <row r="756" spans="1:2" ht="12.75">
      <c r="A756" s="67"/>
      <c r="B756" s="67"/>
    </row>
    <row r="757" spans="1:2" ht="12.75">
      <c r="A757" s="67"/>
      <c r="B757" s="67"/>
    </row>
    <row r="758" spans="1:2" ht="12.75">
      <c r="A758" s="67"/>
      <c r="B758" s="67"/>
    </row>
    <row r="759" spans="1:2" ht="12.75">
      <c r="A759" s="67"/>
      <c r="B759" s="67"/>
    </row>
    <row r="760" spans="1:2" ht="12.75">
      <c r="A760" s="67"/>
      <c r="B760" s="67"/>
    </row>
    <row r="761" spans="1:2" ht="12.75">
      <c r="A761" s="67"/>
      <c r="B761" s="67"/>
    </row>
    <row r="762" spans="1:2" ht="12.75">
      <c r="A762" s="67"/>
      <c r="B762" s="67"/>
    </row>
    <row r="763" spans="1:2" ht="12.75">
      <c r="A763" s="67"/>
      <c r="B763" s="67"/>
    </row>
    <row r="764" spans="1:2" ht="12.75">
      <c r="A764" s="67"/>
      <c r="B764" s="67"/>
    </row>
    <row r="765" spans="1:2" ht="12.75">
      <c r="A765" s="67"/>
      <c r="B765" s="67"/>
    </row>
    <row r="766" spans="1:2" ht="12.75">
      <c r="A766" s="67"/>
      <c r="B766" s="67"/>
    </row>
    <row r="767" spans="1:2" ht="12.75">
      <c r="A767" s="67"/>
      <c r="B767" s="67"/>
    </row>
    <row r="768" spans="1:2" ht="12.75">
      <c r="A768" s="67"/>
      <c r="B768" s="67"/>
    </row>
    <row r="769" spans="1:2" ht="12.75">
      <c r="A769" s="67"/>
      <c r="B769" s="67"/>
    </row>
    <row r="770" spans="1:2" ht="12.75">
      <c r="A770" s="67"/>
      <c r="B770" s="67"/>
    </row>
    <row r="771" spans="1:2" ht="12.75">
      <c r="A771" s="67"/>
      <c r="B771" s="67"/>
    </row>
    <row r="772" spans="1:2" ht="12.75">
      <c r="A772" s="67"/>
      <c r="B772" s="67"/>
    </row>
    <row r="773" spans="1:2" ht="12.75">
      <c r="A773" s="67"/>
      <c r="B773" s="67"/>
    </row>
    <row r="774" spans="1:2" ht="12.75">
      <c r="A774" s="67"/>
      <c r="B774" s="67"/>
    </row>
    <row r="775" spans="1:2" ht="12.75">
      <c r="A775" s="67"/>
      <c r="B775" s="67"/>
    </row>
    <row r="776" spans="1:2" ht="12.75">
      <c r="A776" s="67"/>
      <c r="B776" s="67"/>
    </row>
    <row r="777" spans="1:2" ht="12.75">
      <c r="A777" s="67"/>
      <c r="B777" s="67"/>
    </row>
    <row r="778" spans="1:2" ht="12.75">
      <c r="A778" s="67"/>
      <c r="B778" s="67"/>
    </row>
    <row r="779" spans="1:2" ht="12.75">
      <c r="A779" s="67"/>
      <c r="B779" s="67"/>
    </row>
    <row r="780" spans="1:2" ht="12.75">
      <c r="A780" s="67"/>
      <c r="B780" s="67"/>
    </row>
    <row r="781" spans="1:2" ht="12.75">
      <c r="A781" s="67"/>
      <c r="B781" s="67"/>
    </row>
    <row r="782" spans="1:2" ht="12.75">
      <c r="A782" s="67"/>
      <c r="B782" s="67"/>
    </row>
    <row r="783" spans="1:2" ht="12.75">
      <c r="A783" s="67"/>
      <c r="B783" s="67"/>
    </row>
    <row r="784" spans="1:2" ht="12.75">
      <c r="A784" s="67"/>
      <c r="B784" s="67"/>
    </row>
    <row r="785" spans="1:2" ht="12.75">
      <c r="A785" s="67"/>
      <c r="B785" s="67"/>
    </row>
    <row r="786" spans="1:2" ht="12.75">
      <c r="A786" s="67"/>
      <c r="B786" s="67"/>
    </row>
    <row r="787" spans="1:2" ht="12.75">
      <c r="A787" s="67"/>
      <c r="B787" s="67"/>
    </row>
    <row r="788" spans="1:2" ht="12.75">
      <c r="A788" s="67"/>
      <c r="B788" s="67"/>
    </row>
    <row r="789" spans="1:2" ht="12.75">
      <c r="A789" s="67"/>
      <c r="B789" s="67"/>
    </row>
    <row r="790" spans="1:2" ht="12.75">
      <c r="A790" s="67"/>
      <c r="B790" s="67"/>
    </row>
    <row r="791" spans="1:2" ht="12.75">
      <c r="A791" s="67"/>
      <c r="B791" s="67"/>
    </row>
    <row r="792" spans="1:2" ht="12.75">
      <c r="A792" s="67"/>
      <c r="B792" s="67"/>
    </row>
    <row r="793" spans="1:2" ht="12.75">
      <c r="A793" s="67"/>
      <c r="B793" s="67"/>
    </row>
    <row r="794" spans="1:2" ht="12.75">
      <c r="A794" s="67"/>
      <c r="B794" s="67"/>
    </row>
    <row r="795" spans="1:2" ht="12.75">
      <c r="A795" s="67"/>
      <c r="B795" s="67"/>
    </row>
    <row r="796" spans="1:2" ht="12.75">
      <c r="A796" s="67"/>
      <c r="B796" s="67"/>
    </row>
    <row r="797" spans="1:2" ht="12.75">
      <c r="A797" s="67"/>
      <c r="B797" s="67"/>
    </row>
    <row r="798" spans="1:2" ht="12.75">
      <c r="A798" s="67"/>
      <c r="B798" s="67"/>
    </row>
    <row r="799" spans="1:2" ht="12.75">
      <c r="A799" s="67"/>
      <c r="B799" s="67"/>
    </row>
    <row r="800" spans="1:2" ht="12.75">
      <c r="A800" s="67"/>
      <c r="B800" s="67"/>
    </row>
    <row r="801" spans="1:2" ht="12.75">
      <c r="A801" s="67"/>
      <c r="B801" s="67"/>
    </row>
    <row r="802" spans="1:2" ht="12.75">
      <c r="A802" s="67"/>
      <c r="B802" s="67"/>
    </row>
    <row r="803" spans="1:2" ht="12.75">
      <c r="A803" s="67"/>
      <c r="B803" s="67"/>
    </row>
    <row r="804" spans="1:2" ht="12.75">
      <c r="A804" s="67"/>
      <c r="B804" s="67"/>
    </row>
    <row r="805" spans="1:2" ht="12.75">
      <c r="A805" s="67"/>
      <c r="B805" s="67"/>
    </row>
    <row r="806" spans="1:2" ht="12.75">
      <c r="A806" s="67"/>
      <c r="B806" s="67"/>
    </row>
    <row r="807" spans="1:2" ht="12.75">
      <c r="A807" s="67"/>
      <c r="B807" s="67"/>
    </row>
    <row r="808" spans="1:2" ht="12.75">
      <c r="A808" s="67"/>
      <c r="B808" s="67"/>
    </row>
    <row r="809" spans="1:2" ht="12.75">
      <c r="A809" s="67"/>
      <c r="B809" s="67"/>
    </row>
    <row r="810" spans="1:2" ht="12.75">
      <c r="A810" s="67"/>
      <c r="B810" s="67"/>
    </row>
    <row r="811" spans="1:2" ht="12.75">
      <c r="A811" s="67"/>
      <c r="B811" s="67"/>
    </row>
    <row r="812" spans="1:2" ht="12.75">
      <c r="A812" s="67"/>
      <c r="B812" s="67"/>
    </row>
    <row r="813" spans="1:2" ht="12.75">
      <c r="A813" s="67"/>
      <c r="B813" s="67"/>
    </row>
    <row r="814" spans="1:2" ht="12.75">
      <c r="A814" s="67"/>
      <c r="B814" s="67"/>
    </row>
    <row r="815" spans="1:2" ht="12.75">
      <c r="A815" s="67"/>
      <c r="B815" s="67"/>
    </row>
    <row r="816" spans="1:2" ht="12.75">
      <c r="A816" s="67"/>
      <c r="B816" s="67"/>
    </row>
    <row r="817" spans="1:2" ht="12.75">
      <c r="A817" s="67"/>
      <c r="B817" s="67"/>
    </row>
    <row r="818" spans="1:2" ht="12.75">
      <c r="A818" s="67"/>
      <c r="B818" s="67"/>
    </row>
    <row r="819" spans="1:2" ht="12.75">
      <c r="A819" s="67"/>
      <c r="B819" s="67"/>
    </row>
    <row r="820" spans="1:2" ht="12.75">
      <c r="A820" s="67"/>
      <c r="B820" s="67"/>
    </row>
    <row r="821" spans="1:2" ht="12.75">
      <c r="A821" s="67"/>
      <c r="B821" s="67"/>
    </row>
    <row r="822" spans="1:2" ht="12.75">
      <c r="A822" s="67"/>
      <c r="B822" s="67"/>
    </row>
    <row r="823" spans="1:2" ht="12.75">
      <c r="A823" s="67"/>
      <c r="B823" s="67"/>
    </row>
    <row r="824" spans="1:2" ht="12.75">
      <c r="A824" s="67"/>
      <c r="B824" s="67"/>
    </row>
    <row r="825" spans="1:2" ht="12.75">
      <c r="A825" s="67"/>
      <c r="B825" s="67"/>
    </row>
    <row r="826" spans="1:2" ht="12.75">
      <c r="A826" s="67"/>
      <c r="B826" s="67"/>
    </row>
    <row r="827" spans="1:2" ht="12.75">
      <c r="A827" s="67"/>
      <c r="B827" s="67"/>
    </row>
    <row r="828" spans="1:2" ht="12.75">
      <c r="A828" s="67"/>
      <c r="B828" s="67"/>
    </row>
    <row r="829" spans="1:2" ht="12.75">
      <c r="A829" s="67"/>
      <c r="B829" s="67"/>
    </row>
    <row r="830" spans="1:2" ht="12.75">
      <c r="A830" s="67"/>
      <c r="B830" s="67"/>
    </row>
    <row r="831" spans="1:2" ht="12.75">
      <c r="A831" s="67"/>
      <c r="B831" s="67"/>
    </row>
    <row r="832" spans="1:2" ht="12.75">
      <c r="A832" s="67"/>
      <c r="B832" s="67"/>
    </row>
    <row r="833" spans="1:2" ht="12.75">
      <c r="A833" s="67"/>
      <c r="B833" s="67"/>
    </row>
    <row r="834" spans="1:2" ht="12.75">
      <c r="A834" s="67"/>
      <c r="B834" s="67"/>
    </row>
    <row r="835" spans="1:2" ht="12.75">
      <c r="A835" s="67"/>
      <c r="B835" s="67"/>
    </row>
    <row r="836" spans="1:2" ht="12.75">
      <c r="A836" s="67"/>
      <c r="B836" s="67"/>
    </row>
    <row r="837" spans="1:2" ht="12.75">
      <c r="A837" s="67"/>
      <c r="B837" s="67"/>
    </row>
    <row r="838" spans="1:2" ht="12.75">
      <c r="A838" s="67"/>
      <c r="B838" s="67"/>
    </row>
    <row r="839" spans="1:2" ht="12.75">
      <c r="A839" s="67"/>
      <c r="B839" s="67"/>
    </row>
    <row r="840" spans="1:2" ht="12.75">
      <c r="A840" s="67"/>
      <c r="B840" s="67"/>
    </row>
    <row r="841" spans="1:2" ht="12.75">
      <c r="A841" s="67"/>
      <c r="B841" s="67"/>
    </row>
    <row r="842" spans="1:2" ht="12.75">
      <c r="A842" s="67"/>
      <c r="B842" s="67"/>
    </row>
    <row r="843" spans="1:2" ht="12.75">
      <c r="A843" s="67"/>
      <c r="B843" s="67"/>
    </row>
    <row r="844" spans="1:2" ht="12.75">
      <c r="A844" s="67"/>
      <c r="B844" s="67"/>
    </row>
    <row r="845" spans="1:2" ht="12.75">
      <c r="A845" s="67"/>
      <c r="B845" s="67"/>
    </row>
    <row r="846" spans="1:2" ht="12.75">
      <c r="A846" s="67"/>
      <c r="B846" s="67"/>
    </row>
    <row r="847" spans="1:2" ht="12.75">
      <c r="A847" s="67"/>
      <c r="B847" s="67"/>
    </row>
    <row r="848" spans="1:2" ht="12.75">
      <c r="A848" s="67"/>
      <c r="B848" s="67"/>
    </row>
    <row r="849" spans="1:2" ht="12.75">
      <c r="A849" s="67"/>
      <c r="B849" s="67"/>
    </row>
    <row r="850" spans="1:2" ht="12.75">
      <c r="A850" s="67"/>
      <c r="B850" s="67"/>
    </row>
    <row r="851" spans="1:2" ht="12.75">
      <c r="A851" s="67"/>
      <c r="B851" s="67"/>
    </row>
    <row r="852" spans="1:2" ht="12.75">
      <c r="A852" s="67"/>
      <c r="B852" s="67"/>
    </row>
    <row r="853" spans="1:2" ht="12.75">
      <c r="A853" s="67"/>
      <c r="B853" s="67"/>
    </row>
    <row r="854" spans="1:2" ht="12.75">
      <c r="A854" s="67"/>
      <c r="B854" s="67"/>
    </row>
    <row r="855" spans="1:2" ht="12.75">
      <c r="A855" s="67"/>
      <c r="B855" s="67"/>
    </row>
    <row r="856" spans="1:2" ht="12.75">
      <c r="A856" s="67"/>
      <c r="B856" s="67"/>
    </row>
    <row r="857" spans="1:2" ht="12.75">
      <c r="A857" s="67"/>
      <c r="B857" s="67"/>
    </row>
    <row r="858" spans="1:2" ht="12.75">
      <c r="A858" s="67"/>
      <c r="B858" s="67"/>
    </row>
    <row r="859" spans="1:2" ht="12.75">
      <c r="A859" s="67"/>
      <c r="B859" s="67"/>
    </row>
    <row r="860" spans="1:2" ht="12.75">
      <c r="A860" s="67"/>
      <c r="B860" s="67"/>
    </row>
    <row r="861" spans="1:2" ht="12.75">
      <c r="A861" s="67"/>
      <c r="B861" s="67"/>
    </row>
    <row r="862" spans="1:2" ht="12.75">
      <c r="A862" s="67"/>
      <c r="B862" s="67"/>
    </row>
    <row r="863" spans="1:2" ht="12.75">
      <c r="A863" s="67"/>
      <c r="B863" s="67"/>
    </row>
    <row r="864" spans="1:2" ht="12.75">
      <c r="A864" s="67"/>
      <c r="B864" s="67"/>
    </row>
    <row r="865" spans="1:2" ht="12.75">
      <c r="A865" s="67"/>
      <c r="B865" s="67"/>
    </row>
    <row r="866" spans="1:2" ht="12.75">
      <c r="A866" s="67"/>
      <c r="B866" s="67"/>
    </row>
    <row r="867" spans="1:2" ht="12.75">
      <c r="A867" s="67"/>
      <c r="B867" s="67"/>
    </row>
    <row r="868" spans="1:2" ht="12.75">
      <c r="A868" s="67"/>
      <c r="B868" s="67"/>
    </row>
    <row r="869" spans="1:2" ht="12.75">
      <c r="A869" s="67"/>
      <c r="B869" s="67"/>
    </row>
    <row r="870" spans="1:2" ht="12.75">
      <c r="A870" s="67"/>
      <c r="B870" s="67"/>
    </row>
    <row r="871" spans="1:2" ht="12.75">
      <c r="A871" s="67"/>
      <c r="B871" s="67"/>
    </row>
    <row r="872" spans="1:2" ht="12.75">
      <c r="A872" s="67"/>
      <c r="B872" s="67"/>
    </row>
    <row r="873" spans="1:2" ht="12.75">
      <c r="A873" s="67"/>
      <c r="B873" s="67"/>
    </row>
    <row r="874" spans="1:2" ht="12.75">
      <c r="A874" s="67"/>
      <c r="B874" s="67"/>
    </row>
    <row r="875" spans="1:2" ht="12.75">
      <c r="A875" s="67"/>
      <c r="B875" s="67"/>
    </row>
    <row r="876" spans="1:2" ht="12.75">
      <c r="A876" s="67"/>
      <c r="B876" s="67"/>
    </row>
    <row r="877" spans="1:2" ht="12.75">
      <c r="A877" s="67"/>
      <c r="B877" s="67"/>
    </row>
    <row r="878" spans="1:2" ht="12.75">
      <c r="A878" s="67"/>
      <c r="B878" s="67"/>
    </row>
    <row r="879" spans="1:2" ht="12.75">
      <c r="A879" s="67"/>
      <c r="B879" s="67"/>
    </row>
    <row r="880" spans="1:2" ht="12.75">
      <c r="A880" s="67"/>
      <c r="B880" s="67"/>
    </row>
    <row r="881" spans="1:2" ht="12.75">
      <c r="A881" s="67"/>
      <c r="B881" s="67"/>
    </row>
    <row r="882" spans="1:2" ht="12.75">
      <c r="A882" s="67"/>
      <c r="B882" s="67"/>
    </row>
    <row r="883" spans="1:2" ht="12.75">
      <c r="A883" s="67"/>
      <c r="B883" s="67"/>
    </row>
    <row r="884" spans="1:2" ht="12.75">
      <c r="A884" s="67"/>
      <c r="B884" s="67"/>
    </row>
    <row r="885" spans="1:2" ht="12.75">
      <c r="A885" s="67"/>
      <c r="B885" s="67"/>
    </row>
    <row r="886" spans="1:2" ht="12.75">
      <c r="A886" s="67"/>
      <c r="B886" s="67"/>
    </row>
    <row r="887" spans="1:2" ht="12.75">
      <c r="A887" s="67"/>
      <c r="B887" s="67"/>
    </row>
    <row r="888" spans="1:2" ht="12.75">
      <c r="A888" s="67"/>
      <c r="B888" s="67"/>
    </row>
    <row r="889" spans="1:2" ht="12.75">
      <c r="A889" s="67"/>
      <c r="B889" s="67"/>
    </row>
    <row r="890" spans="1:2" ht="12.75">
      <c r="A890" s="67"/>
      <c r="B890" s="67"/>
    </row>
    <row r="891" spans="1:2" ht="12.75">
      <c r="A891" s="67"/>
      <c r="B891" s="67"/>
    </row>
    <row r="892" spans="1:2" ht="12.75">
      <c r="A892" s="67"/>
      <c r="B892" s="67"/>
    </row>
    <row r="893" spans="1:2" ht="12.75">
      <c r="A893" s="67"/>
      <c r="B893" s="67"/>
    </row>
    <row r="894" spans="1:2" ht="12.75">
      <c r="A894" s="67"/>
      <c r="B894" s="67"/>
    </row>
    <row r="895" spans="1:2" ht="12.75">
      <c r="A895" s="67"/>
      <c r="B895" s="67"/>
    </row>
    <row r="896" spans="1:2" ht="12.75">
      <c r="A896" s="67"/>
      <c r="B896" s="67"/>
    </row>
    <row r="897" spans="1:2" ht="12.75">
      <c r="A897" s="67"/>
      <c r="B897" s="67"/>
    </row>
    <row r="898" spans="1:2" ht="12.75">
      <c r="A898" s="67"/>
      <c r="B898" s="67"/>
    </row>
    <row r="899" spans="1:2" ht="12.75">
      <c r="A899" s="67"/>
      <c r="B899" s="67"/>
    </row>
    <row r="900" spans="1:2" ht="12.75">
      <c r="A900" s="67"/>
      <c r="B900" s="67"/>
    </row>
    <row r="901" spans="1:2" ht="12.75">
      <c r="A901" s="67"/>
      <c r="B901" s="67"/>
    </row>
    <row r="902" spans="1:2" ht="12.75">
      <c r="A902" s="67"/>
      <c r="B902" s="67"/>
    </row>
    <row r="903" spans="1:2" ht="12.75">
      <c r="A903" s="67"/>
      <c r="B903" s="67"/>
    </row>
    <row r="904" spans="1:2" ht="12.75">
      <c r="A904" s="67"/>
      <c r="B904" s="67"/>
    </row>
    <row r="905" spans="1:2" ht="12.75">
      <c r="A905" s="67"/>
      <c r="B905" s="67"/>
    </row>
    <row r="906" spans="1:2" ht="12.75">
      <c r="A906" s="67"/>
      <c r="B906" s="67"/>
    </row>
    <row r="907" spans="1:2" ht="12.75">
      <c r="A907" s="67"/>
      <c r="B907" s="67"/>
    </row>
    <row r="908" spans="1:2" ht="12.75">
      <c r="A908" s="67"/>
      <c r="B908" s="67"/>
    </row>
    <row r="909" spans="1:2" ht="12.75">
      <c r="A909" s="67"/>
      <c r="B909" s="67"/>
    </row>
    <row r="910" spans="1:2" ht="12.75">
      <c r="A910" s="67"/>
      <c r="B910" s="67"/>
    </row>
    <row r="911" spans="1:2" ht="12.75">
      <c r="A911" s="67"/>
      <c r="B911" s="67"/>
    </row>
    <row r="912" spans="1:2" ht="12.75">
      <c r="A912" s="67"/>
      <c r="B912" s="67"/>
    </row>
    <row r="913" spans="1:2" ht="12.75">
      <c r="A913" s="67"/>
      <c r="B913" s="67"/>
    </row>
    <row r="914" spans="1:2" ht="12.75">
      <c r="A914" s="67"/>
      <c r="B914" s="67"/>
    </row>
    <row r="915" spans="1:2" ht="12.75">
      <c r="A915" s="67"/>
      <c r="B915" s="67"/>
    </row>
    <row r="916" spans="1:2" ht="12.75">
      <c r="A916" s="67"/>
      <c r="B916" s="67"/>
    </row>
    <row r="917" spans="1:2" ht="12.75">
      <c r="A917" s="67"/>
      <c r="B917" s="67"/>
    </row>
    <row r="918" spans="1:2" ht="12.75">
      <c r="A918" s="67"/>
      <c r="B918" s="67"/>
    </row>
    <row r="919" spans="1:2" ht="12.75">
      <c r="A919" s="67"/>
      <c r="B919" s="67"/>
    </row>
    <row r="920" spans="1:2" ht="12.75">
      <c r="A920" s="67"/>
      <c r="B920" s="67"/>
    </row>
    <row r="921" spans="1:2" ht="12.75">
      <c r="A921" s="67"/>
      <c r="B921" s="67"/>
    </row>
    <row r="922" spans="1:2" ht="12.75">
      <c r="A922" s="67"/>
      <c r="B922" s="67"/>
    </row>
    <row r="923" spans="1:2" ht="12.75">
      <c r="A923" s="67"/>
      <c r="B923" s="67"/>
    </row>
    <row r="924" spans="1:2" ht="12.75">
      <c r="A924" s="67"/>
      <c r="B924" s="67"/>
    </row>
    <row r="925" spans="1:2" ht="12.75">
      <c r="A925" s="67"/>
      <c r="B925" s="67"/>
    </row>
    <row r="926" spans="1:2" ht="12.75">
      <c r="A926" s="67"/>
      <c r="B926" s="67"/>
    </row>
    <row r="927" spans="1:2" ht="12.75">
      <c r="A927" s="67"/>
      <c r="B927" s="67"/>
    </row>
    <row r="928" spans="1:2" ht="12.75">
      <c r="A928" s="67"/>
      <c r="B928" s="67"/>
    </row>
    <row r="929" spans="1:2" ht="12.75">
      <c r="A929" s="67"/>
      <c r="B929" s="67"/>
    </row>
    <row r="930" spans="1:2" ht="12.75">
      <c r="A930" s="67"/>
      <c r="B930" s="67"/>
    </row>
    <row r="931" spans="1:2" ht="12.75">
      <c r="A931" s="67"/>
      <c r="B931" s="67"/>
    </row>
    <row r="932" spans="1:2" ht="12.75">
      <c r="A932" s="67"/>
      <c r="B932" s="67"/>
    </row>
    <row r="933" spans="1:2" ht="12.75">
      <c r="A933" s="67"/>
      <c r="B933" s="67"/>
    </row>
    <row r="934" spans="1:2" ht="12.75">
      <c r="A934" s="67"/>
      <c r="B934" s="67"/>
    </row>
    <row r="935" spans="1:2" ht="12.75">
      <c r="A935" s="67"/>
      <c r="B935" s="67"/>
    </row>
    <row r="936" spans="1:2" ht="12.75">
      <c r="A936" s="67"/>
      <c r="B936" s="67"/>
    </row>
    <row r="937" spans="1:2" ht="12.75">
      <c r="A937" s="67"/>
      <c r="B937" s="67"/>
    </row>
    <row r="938" spans="1:2" ht="12.75">
      <c r="A938" s="67"/>
      <c r="B938" s="67"/>
    </row>
    <row r="939" spans="1:2" ht="12.75">
      <c r="A939" s="67"/>
      <c r="B939" s="67"/>
    </row>
    <row r="940" spans="1:2" ht="12.75">
      <c r="A940" s="67"/>
      <c r="B940" s="67"/>
    </row>
    <row r="941" spans="1:2" ht="12.75">
      <c r="A941" s="67"/>
      <c r="B941" s="67"/>
    </row>
    <row r="942" spans="1:2" ht="12.75">
      <c r="A942" s="67"/>
      <c r="B942" s="67"/>
    </row>
    <row r="943" spans="1:2" ht="12.75">
      <c r="A943" s="67"/>
      <c r="B943" s="67"/>
    </row>
    <row r="944" spans="1:2" ht="12.75">
      <c r="A944" s="67"/>
      <c r="B944" s="67"/>
    </row>
    <row r="945" spans="1:2" ht="12.75">
      <c r="A945" s="67"/>
      <c r="B945" s="67"/>
    </row>
    <row r="946" spans="1:2" ht="12.75">
      <c r="A946" s="67"/>
      <c r="B946" s="67"/>
    </row>
    <row r="947" spans="1:2" ht="12.75">
      <c r="A947" s="67"/>
      <c r="B947" s="67"/>
    </row>
    <row r="948" spans="1:2" ht="12.75">
      <c r="A948" s="67"/>
      <c r="B948" s="67"/>
    </row>
    <row r="949" spans="1:2" ht="12.75">
      <c r="A949" s="67"/>
      <c r="B949" s="67"/>
    </row>
    <row r="950" spans="1:2" ht="12.75">
      <c r="A950" s="67"/>
      <c r="B950" s="67"/>
    </row>
    <row r="951" spans="1:2" ht="12.75">
      <c r="A951" s="67"/>
      <c r="B951" s="67"/>
    </row>
    <row r="952" spans="1:2" ht="12.75">
      <c r="A952" s="67"/>
      <c r="B952" s="67"/>
    </row>
    <row r="953" spans="1:2" ht="12.75">
      <c r="A953" s="67"/>
      <c r="B953" s="67"/>
    </row>
    <row r="954" spans="1:2" ht="12.75">
      <c r="A954" s="67"/>
      <c r="B954" s="67"/>
    </row>
    <row r="955" spans="1:2" ht="12.75">
      <c r="A955" s="67"/>
      <c r="B955" s="67"/>
    </row>
    <row r="956" spans="1:2" ht="12.75">
      <c r="A956" s="67"/>
      <c r="B956" s="67"/>
    </row>
    <row r="957" spans="1:2" ht="12.75">
      <c r="A957" s="67"/>
      <c r="B957" s="67"/>
    </row>
    <row r="958" spans="1:2" ht="12.75">
      <c r="A958" s="67"/>
      <c r="B958" s="67"/>
    </row>
    <row r="959" spans="1:2" ht="12.75">
      <c r="A959" s="67"/>
      <c r="B959" s="67"/>
    </row>
    <row r="960" spans="1:2" ht="12.75">
      <c r="A960" s="67"/>
      <c r="B960" s="67"/>
    </row>
    <row r="961" spans="1:2" ht="12.75">
      <c r="A961" s="67"/>
      <c r="B961" s="67"/>
    </row>
    <row r="962" spans="1:2" ht="12.75">
      <c r="A962" s="67"/>
      <c r="B962" s="67"/>
    </row>
    <row r="963" spans="1:2" ht="12.75">
      <c r="A963" s="67"/>
      <c r="B963" s="67"/>
    </row>
    <row r="964" spans="1:2" ht="12.75">
      <c r="A964" s="67"/>
      <c r="B964" s="67"/>
    </row>
    <row r="965" spans="1:2" ht="12.75">
      <c r="A965" s="67"/>
      <c r="B965" s="67"/>
    </row>
    <row r="966" spans="1:2" ht="12.75">
      <c r="A966" s="67"/>
      <c r="B966" s="67"/>
    </row>
    <row r="967" spans="1:2" ht="12.75">
      <c r="A967" s="67"/>
      <c r="B967" s="67"/>
    </row>
    <row r="968" spans="1:2" ht="12.75">
      <c r="A968" s="67"/>
      <c r="B968" s="67"/>
    </row>
    <row r="969" spans="1:2" ht="12.75">
      <c r="A969" s="67"/>
      <c r="B969" s="67"/>
    </row>
    <row r="970" spans="1:2" ht="12.75">
      <c r="A970" s="67"/>
      <c r="B970" s="67"/>
    </row>
    <row r="971" spans="1:2" ht="12.75">
      <c r="A971" s="67"/>
      <c r="B971" s="67"/>
    </row>
    <row r="972" spans="1:2" ht="12.75">
      <c r="A972" s="67"/>
      <c r="B972" s="67"/>
    </row>
    <row r="973" spans="1:2" ht="12.75">
      <c r="A973" s="67"/>
      <c r="B973" s="67"/>
    </row>
    <row r="974" spans="1:2" ht="12.75">
      <c r="A974" s="67"/>
      <c r="B974" s="67"/>
    </row>
    <row r="975" spans="1:2" ht="12.75">
      <c r="A975" s="67"/>
      <c r="B975" s="67"/>
    </row>
    <row r="976" spans="1:2" ht="12.75">
      <c r="A976" s="67"/>
      <c r="B976" s="67"/>
    </row>
    <row r="977" spans="1:2" ht="12.75">
      <c r="A977" s="67"/>
      <c r="B977" s="67"/>
    </row>
    <row r="978" spans="1:2" ht="12.75">
      <c r="A978" s="67"/>
      <c r="B978" s="67"/>
    </row>
    <row r="979" spans="1:2" ht="12.75">
      <c r="A979" s="67"/>
      <c r="B979" s="67"/>
    </row>
    <row r="980" spans="1:2" ht="12.75">
      <c r="A980" s="67"/>
      <c r="B980" s="67"/>
    </row>
    <row r="981" spans="1:2" ht="12.75">
      <c r="A981" s="67"/>
      <c r="B981" s="67"/>
    </row>
    <row r="982" spans="1:2" ht="12.75">
      <c r="A982" s="67"/>
      <c r="B982" s="67"/>
    </row>
    <row r="983" spans="1:2" ht="12.75">
      <c r="A983" s="67"/>
      <c r="B983" s="67"/>
    </row>
    <row r="984" spans="1:2" ht="12.75">
      <c r="A984" s="67"/>
      <c r="B984" s="67"/>
    </row>
    <row r="985" spans="1:2" ht="12.75">
      <c r="A985" s="67"/>
      <c r="B985" s="67"/>
    </row>
    <row r="986" spans="1:2" ht="12.75">
      <c r="A986" s="67"/>
      <c r="B986" s="67"/>
    </row>
    <row r="987" spans="1:2" ht="12.75">
      <c r="A987" s="67"/>
      <c r="B987" s="67"/>
    </row>
    <row r="988" spans="1:2" ht="12.75">
      <c r="A988" s="67"/>
      <c r="B988" s="67"/>
    </row>
    <row r="989" spans="1:2" ht="12.75">
      <c r="A989" s="67"/>
      <c r="B989" s="67"/>
    </row>
    <row r="990" spans="1:2" ht="12.75">
      <c r="A990" s="67"/>
      <c r="B990" s="67"/>
    </row>
    <row r="991" spans="1:2" ht="12.75">
      <c r="A991" s="67"/>
      <c r="B991" s="67"/>
    </row>
    <row r="992" spans="1:2" ht="12.75">
      <c r="A992" s="67"/>
      <c r="B992" s="67"/>
    </row>
    <row r="993" spans="1:2" ht="12.75">
      <c r="A993" s="67"/>
      <c r="B993" s="67"/>
    </row>
    <row r="994" spans="1:2" ht="12.75">
      <c r="A994" s="67"/>
      <c r="B994" s="67"/>
    </row>
    <row r="995" spans="1:2" ht="12.75">
      <c r="A995" s="67"/>
      <c r="B995" s="67"/>
    </row>
    <row r="996" spans="1:2" ht="12.75">
      <c r="A996" s="67"/>
      <c r="B996" s="67"/>
    </row>
    <row r="997" spans="1:2" ht="12.75">
      <c r="A997" s="67"/>
      <c r="B997" s="67"/>
    </row>
    <row r="998" spans="1:2" ht="12.75">
      <c r="A998" s="67"/>
      <c r="B998" s="67"/>
    </row>
    <row r="999" spans="1:2" ht="12.75">
      <c r="A999" s="67"/>
      <c r="B999" s="67"/>
    </row>
    <row r="1000" spans="1:2" ht="12.75">
      <c r="A1000" s="67"/>
      <c r="B1000" s="67"/>
    </row>
    <row r="1001" spans="1:2" ht="12.75">
      <c r="A1001" s="67"/>
      <c r="B1001" s="67"/>
    </row>
    <row r="1002" spans="1:2" ht="12.75">
      <c r="A1002" s="67"/>
      <c r="B1002" s="67"/>
    </row>
    <row r="1003" spans="1:2" ht="12.75">
      <c r="A1003" s="67"/>
      <c r="B1003" s="67"/>
    </row>
    <row r="1004" spans="1:2" ht="12.75">
      <c r="A1004" s="67"/>
      <c r="B1004" s="67"/>
    </row>
    <row r="1005" spans="1:2" ht="12.75">
      <c r="A1005" s="67"/>
      <c r="B1005" s="67"/>
    </row>
    <row r="1006" spans="1:2" ht="12.75">
      <c r="A1006" s="67"/>
      <c r="B1006" s="67"/>
    </row>
    <row r="1007" spans="1:2" ht="12.75">
      <c r="A1007" s="67"/>
      <c r="B1007" s="67"/>
    </row>
    <row r="1008" spans="1:2" ht="12.75">
      <c r="A1008" s="67"/>
      <c r="B1008" s="67"/>
    </row>
    <row r="1009" spans="1:2" ht="12.75">
      <c r="A1009" s="67"/>
      <c r="B1009" s="67"/>
    </row>
    <row r="1010" spans="1:2" ht="12.75">
      <c r="A1010" s="67"/>
      <c r="B1010" s="67"/>
    </row>
  </sheetData>
  <hyperlinks>
    <hyperlink ref="B63" r:id="rId1"/>
    <hyperlink ref="B66" r:id="rId2"/>
    <hyperlink ref="A76" r:id="rId3" location="gid=589654536"/>
  </hyperlinks>
  <printOptions horizontalCentered="1" gridLines="1"/>
  <pageMargins left="0.7" right="0.7" top="0.75" bottom="0.75" header="0" footer="0"/>
  <pageSetup paperSize="9" pageOrder="overThenDown" orientation="landscape" cellComments="atEnd"/>
  <rowBreaks count="1" manualBreakCount="1">
    <brk id="19" man="1"/>
  </rowBreaks>
  <colBreaks count="2" manualBreakCount="2">
    <brk man="1"/>
    <brk id="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Перелік_І_типу_нерухомість</vt:lpstr>
      <vt:lpstr>Оголошення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dc:creator>
  <cp:lastModifiedBy>318a</cp:lastModifiedBy>
  <dcterms:created xsi:type="dcterms:W3CDTF">2020-10-09T12:18:14Z</dcterms:created>
  <dcterms:modified xsi:type="dcterms:W3CDTF">2020-10-13T12:37:34Z</dcterms:modified>
</cp:coreProperties>
</file>