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30" tabRatio="660" firstSheet="1" activeTab="1"/>
  </bookViews>
  <sheets>
    <sheet name="Аркуш Узгодження" sheetId="14" state="hidden" r:id="rId1"/>
    <sheet name="Завдання" sheetId="1" r:id="rId2"/>
    <sheet name="Додаток1" sheetId="16" r:id="rId3"/>
    <sheet name="Тех.спецификация" sheetId="3" r:id="rId4"/>
    <sheet name="Обгрунтування вартості і потреб" sheetId="11" r:id="rId5"/>
    <sheet name="Перелік кваліф. критеріїв" sheetId="4" r:id="rId6"/>
  </sheets>
  <calcPr calcId="162913" refMode="R1C1"/>
</workbook>
</file>

<file path=xl/calcChain.xml><?xml version="1.0" encoding="utf-8"?>
<calcChain xmlns="http://schemas.openxmlformats.org/spreadsheetml/2006/main">
  <c r="E21" i="16" l="1"/>
  <c r="G15" i="1"/>
  <c r="C36" i="1" s="1"/>
  <c r="C20" i="11" l="1"/>
  <c r="C19" i="11"/>
  <c r="C18" i="11"/>
  <c r="C17" i="11"/>
  <c r="C16" i="11"/>
  <c r="C15" i="11"/>
  <c r="C14" i="11"/>
  <c r="C13" i="11"/>
  <c r="C12" i="11"/>
  <c r="F9" i="11"/>
  <c r="F10" i="11"/>
  <c r="F11" i="11"/>
  <c r="F12" i="11"/>
  <c r="F13" i="11"/>
  <c r="F14" i="11"/>
  <c r="F15" i="11"/>
  <c r="F16" i="11"/>
  <c r="F17" i="11"/>
  <c r="F18" i="11"/>
  <c r="F19" i="11"/>
  <c r="F20" i="11"/>
  <c r="F8" i="11"/>
  <c r="F7" i="11"/>
  <c r="G18" i="11" l="1"/>
  <c r="I18" i="11" s="1"/>
  <c r="G19" i="11"/>
  <c r="I19" i="11" s="1"/>
  <c r="G20" i="11"/>
  <c r="I20" i="11" s="1"/>
  <c r="G17" i="11"/>
  <c r="I17" i="11" s="1"/>
  <c r="G16" i="11"/>
  <c r="I16" i="11" s="1"/>
  <c r="G15" i="11"/>
  <c r="I15" i="11" s="1"/>
  <c r="G14" i="11"/>
  <c r="I14" i="11" s="1"/>
  <c r="G13" i="11"/>
  <c r="I13" i="11" s="1"/>
  <c r="G12" i="11"/>
  <c r="I12" i="11" s="1"/>
  <c r="G11" i="11"/>
  <c r="I11" i="11" s="1"/>
  <c r="G10" i="11"/>
  <c r="I10" i="11" s="1"/>
  <c r="G9" i="11"/>
  <c r="I9" i="11" s="1"/>
  <c r="G8" i="11"/>
  <c r="I8" i="11" s="1"/>
  <c r="G7" i="11"/>
  <c r="I7" i="11" s="1"/>
  <c r="E20" i="11"/>
  <c r="E19" i="11"/>
  <c r="E18" i="11"/>
  <c r="E17" i="11"/>
  <c r="E16" i="11"/>
  <c r="E15" i="11"/>
  <c r="E14" i="11"/>
  <c r="E13" i="11"/>
  <c r="E12" i="11"/>
  <c r="E11" i="11"/>
  <c r="E10" i="11"/>
  <c r="E9" i="11"/>
  <c r="E8" i="11"/>
  <c r="E7" i="11"/>
  <c r="I21" i="11" l="1"/>
  <c r="H17" i="1" s="1"/>
  <c r="G21" i="3"/>
  <c r="D11" i="11" l="1"/>
  <c r="D10" i="11"/>
  <c r="D9" i="11"/>
  <c r="C11" i="11" l="1"/>
  <c r="C10" i="11"/>
  <c r="C9" i="11"/>
  <c r="H20" i="1"/>
  <c r="D4" i="4" l="1"/>
  <c r="H16" i="1"/>
  <c r="D8" i="11"/>
  <c r="C8" i="11"/>
  <c r="D7" i="11"/>
  <c r="G16" i="1"/>
  <c r="C7" i="11"/>
  <c r="E4" i="4"/>
  <c r="D3" i="4"/>
</calcChain>
</file>

<file path=xl/sharedStrings.xml><?xml version="1.0" encoding="utf-8"?>
<sst xmlns="http://schemas.openxmlformats.org/spreadsheetml/2006/main" count="261" uniqueCount="169">
  <si>
    <t>№</t>
  </si>
  <si>
    <t>Кількість</t>
  </si>
  <si>
    <t>Посадові особи замовника, уповноважені здійснювати зв'язок з учасниками (прізвище, ім'я, по батькові, посада та адреса, номер телефону та телефаксу із зазначенням коду міжміського телефонного зв'язку, e-mail)</t>
  </si>
  <si>
    <t>Відповідальна особа за закупівлю (прізвище, ім'я, по батькові, посада та адреса, номер телефону та телефаксу із зазначенням коду міжміського телефонного зв'язку, e-mail)</t>
  </si>
  <si>
    <t>Посада</t>
  </si>
  <si>
    <t>Підпис</t>
  </si>
  <si>
    <t xml:space="preserve">Начальник служби економіки </t>
  </si>
  <si>
    <t>Начальник юридичної служби</t>
  </si>
  <si>
    <t>Подорян Д.В.</t>
  </si>
  <si>
    <t>Од. виміру</t>
  </si>
  <si>
    <t>грн. без ПДВ:</t>
  </si>
  <si>
    <t>Конкретне найменування товару:</t>
  </si>
  <si>
    <t>Найменування товару</t>
  </si>
  <si>
    <t>Гумові вироби</t>
  </si>
  <si>
    <t>Інша інформація:</t>
  </si>
  <si>
    <t>Код ДК</t>
  </si>
  <si>
    <t>Назва за кодом</t>
  </si>
  <si>
    <t>П.І.Б.</t>
  </si>
  <si>
    <t>_________</t>
  </si>
  <si>
    <t>Перелік кваліфікаційних критеріїв (вимог)</t>
  </si>
  <si>
    <t>Кіль-кість</t>
  </si>
  <si>
    <t>Найменування коду ДК 021:2015</t>
  </si>
  <si>
    <t>Коджебаш Ю.С.</t>
  </si>
  <si>
    <t>Кузьмін А.А.</t>
  </si>
  <si>
    <t>Технічні та якісні характеристики Товару.</t>
  </si>
  <si>
    <t>"___" __________ 20___  р.</t>
  </si>
  <si>
    <t xml:space="preserve">Дата отримання/ підпис </t>
  </si>
  <si>
    <t>Дата візування</t>
  </si>
  <si>
    <t xml:space="preserve">Начальник відділу організації процедур закупівель </t>
  </si>
  <si>
    <t>Головний бухгалтер</t>
  </si>
  <si>
    <t>Працівник відділу економічної безпеки апарату управління, місце роботи якого визначено в ОФ ДП «АМПУ»</t>
  </si>
  <si>
    <t>Уповноважений з антикорупційної діяльності</t>
  </si>
  <si>
    <t xml:space="preserve">АРКУШ УЗГОДЖЕННЯ
до завдання на проведення процедури закупівлі
</t>
  </si>
  <si>
    <t>Слободян О.В.</t>
  </si>
  <si>
    <t>Лісковецький О.С.</t>
  </si>
  <si>
    <t>_________________</t>
  </si>
  <si>
    <t xml:space="preserve">Заступник начальника філії за напрямком </t>
  </si>
  <si>
    <r>
      <t xml:space="preserve">____________ </t>
    </r>
    <r>
      <rPr>
        <i/>
        <sz val="16"/>
        <color theme="1"/>
        <rFont val="Times New Roman"/>
        <family val="1"/>
        <charset val="204"/>
      </rPr>
      <t>(конкретна назва)</t>
    </r>
    <r>
      <rPr>
        <sz val="16"/>
        <color theme="1"/>
        <rFont val="Times New Roman"/>
        <family val="1"/>
        <charset val="204"/>
      </rPr>
      <t xml:space="preserve"> за кодом ДК </t>
    </r>
    <r>
      <rPr>
        <b/>
        <sz val="16"/>
        <color theme="1"/>
        <rFont val="Times New Roman"/>
        <family val="1"/>
        <charset val="204"/>
      </rPr>
      <t xml:space="preserve">021:2015 "____________" </t>
    </r>
  </si>
  <si>
    <t>__________________</t>
  </si>
  <si>
    <r>
      <t>Резолюція (</t>
    </r>
    <r>
      <rPr>
        <i/>
        <sz val="9"/>
        <color rgb="FF000000"/>
        <rFont val="Times New Roman"/>
        <family val="1"/>
        <charset val="204"/>
      </rPr>
      <t>Погоджено/До оформлення/Не погоджено)</t>
    </r>
  </si>
  <si>
    <t>Круць О.Ю.</t>
  </si>
  <si>
    <t xml:space="preserve">Технічна специфікація </t>
  </si>
  <si>
    <t>Перелік кваліфікаційних критеріїв :</t>
  </si>
  <si>
    <t>Завдання на проведення процедури реалізації через електронну систему</t>
  </si>
  <si>
    <t>Prozorro.Sale</t>
  </si>
  <si>
    <t>Конкретне найменування товару</t>
  </si>
  <si>
    <t>Початкова ціна реалізації</t>
  </si>
  <si>
    <t>Крок аукціону</t>
  </si>
  <si>
    <t>Місцезнаходження товару</t>
  </si>
  <si>
    <t xml:space="preserve">Кількість товарів </t>
  </si>
  <si>
    <t>Строк виконання зобов’язань</t>
  </si>
  <si>
    <t>АРКУШ УЗГОДЖЕННЯ
до завдання на проведення процедури реалізації майна</t>
  </si>
  <si>
    <t>Брухт сталевий різний</t>
  </si>
  <si>
    <t>Гарантійний внесок</t>
  </si>
  <si>
    <t>Брухт сталевий негабаритний великоваговий Вид 500</t>
  </si>
  <si>
    <t>Брухт сталевий легковаговий Вид 501</t>
  </si>
  <si>
    <t>кг.</t>
  </si>
  <si>
    <t xml:space="preserve">Найменування Товару </t>
  </si>
  <si>
    <t>Інформація про технічні, якісні та кількісні характеристики предмета реалізації:</t>
  </si>
  <si>
    <t xml:space="preserve">1.1 Учасник повинен надати (розмістити у електронній системі, до закінчення дати та часу періоду подання пропозицій) в електронному (сканованому) вигляді в складі своєї пропозиції наступні документи:
1.1.1 Довідку на фірмовому бланку (у разі наявності таких) за підписом керівника (уповноваженої особи) Учасника, що містить інформацію про наявність у Учасника обладнання та матеріально-технічної бази, у тому числі, але не виключно, складських приміщень, транспортних засобів та вагового обладнання, що має чинне свідоцтво про повірку вагів або відмітку про повірку в паспорті тощо, необхідних для закупівлі, вивезення та зважування товару, що є предметом продажу. Уразі відсутності у учасника власного обладнання та матеріально-технічної бази, у тому числі, але не виключно, складських приміщень, транспортних засобів та вагового обладнання, що має чинне свідоцтво про повірку вагів або відмітку про повірку в паспорті тощо, необхідних для закупівлі, вивезення та зважування товару, за предметом продажу зазначити інформацію про наявність чинних договорів оренди, використання, лізингу тощо та вказати: найменування, місцезнаходження, код ЄДРПОУ суб'єкта господарювання з яким укладено такий договір, а також строк (термін) дії такого договору.
1.1.2 Довідку про наявність у Учасника документально підтвердженого досвіду виконання аналогічного(их) договору(ів) за предметом закупівлі із зазначенням найменування та адреси замовника, предмету договору, строку виконання зобов'язань за даним(и) договором(ами). В якості документального підтвердження досвіду виконання аналогічного(их) договору(ів) надати не менше 1 (оригіналу або завіреної Учасником копії) копії(ю) аналогічних(ого) договору(ів).
1.1.3 Витяг про реєстрацію платника податку на додану вартість(для Учасників-платників ПДВ) або про сплату єдиного податку(для Учасників-платників єдиного податку);
1.1.4 Копію довідки з банку про відкриття рахунку (рахунків);
1.1.5 Контактну інформацію компанії-учасника (з зазначенням реквізитів учасника: назви, коду ЄДРПОУ, місцезнаходження, поштової адреси, телефону, електронної адреси, відомостей про контактну особу (прізвище, ім’я, по-батькові, посада, контактний телефон, тощо);
1.1.6 Статут Учасника (оригінал або завірена копія) в останній (діючій) редакції зі змінами до нього або іншого установчого документу (для юридичних осіб). У разі, якщо учасник здійснює діяльність без статуту (або іншого документу, який його замінює), у складі пропозиції учасник подає письмове пояснення з посиланням на норми відповідних законодавчих актів України про підстави здійснення діяльності без вказаних документів;
1.1.7 У разі державної реєстрації юридичної особи, або державної реєстрації змін до установчих документів або відомостей про юридичну особу після набрання чинності Законом України від 26 листопада 2015 року № 835-У1ІІ, такою особою надаються відомості про код доступу (із зазначенням дати його отримання) про результати надання адміністративних послуг у сфері державної реєстрації (для отримання інформації на офіційному Порталі електронних сервісів Міністерства юстиції України) у вигляді довідки у довільній формі із зазначенням даної інформації.
 </t>
  </si>
  <si>
    <t>Україна, 65026 м.Одеса, Митна площа, 1; складські площі Продавця</t>
  </si>
  <si>
    <t>1.1.8. Комерційну пропозицію згідно форми Додатку 1.</t>
  </si>
  <si>
    <t>2.1. На етапі оцінки пропозицій, учасник, який запропонував найвищу ціну, повинен протягом 24 годин розмістити у електронній системі в сканованому вигляді "Комерційну пропозицію" (за результатами акціону) (згідно форми Додатку № 2) на суму своєї останньої пропозиції поданої в електронній системі. У випадку, якщо учасник не надав "Комерційну пропозицію" (за результатами акуціону), його пропозиція вважається не дійсною.</t>
  </si>
  <si>
    <t>3.1. До укладення Договору Переможець повинен надати (протягом п’яти днів з моменту визначення його як Переможця процедури реалізації) Замовнику завірені в установленому порядку (завірені підписом та печаткою* учасника) копії наступних документів:</t>
  </si>
  <si>
    <t>3.1.1. Статут (у останній редакції) та/або інші установчі документи (для юридичних осіб);</t>
  </si>
  <si>
    <t>3.1.2. Документи що підтверджують повноваження на укладання Договору керівника/особи, що уповноважена на підписання/укладання Договору;</t>
  </si>
  <si>
    <t>3.1.3. Витяг з єдиного державного реєстру юридичних осіб, фізичних осіб підприємців та громадських формувань)**</t>
  </si>
  <si>
    <t>3.1.4. Витяг про реєстрацію платника податку на додану вартість або про сплату єдиного податку;</t>
  </si>
  <si>
    <t>3.1.5. Довідку з банку про відкриття рахунку актуальну на момент кладення Договору;</t>
  </si>
  <si>
    <t>3.1.6. Чинний дозвіл (дозволи) або ліцензію (ліцензії) на провадження певного виду господарської діяльності. Якщо отримання такого дозволу або ліцензії на провадження такого виду діяльності передбачене законодавством України (при необхідності для робіт та послуг);</t>
  </si>
  <si>
    <t>3.1.7. Для нерезидентів: документи про підтвердження реєстрації іноземної особи в країні її місцезнаходження. Зокрема але не виключно: витяг із торговельного, банківського або судового реєстру чи інші правовстановлюючі документи відповідно до законодавства тієї країни де офіційно зареєстрований суб’єкт господарської діяльності (документи повинні бути перекладені на українську мову та справжність перекладу завірено нотаріально за місцем їх видачі. легалізовані належним чином у консульських установах, які представляють Україну, або апостільовані);</t>
  </si>
  <si>
    <t>3.1.8. Довідку про присвоєння ідентифікаційного коду (для фізичних осіб та фізичних осіб-підприємців);</t>
  </si>
  <si>
    <t>3.1.9. Паспорт (для фізичних осіб та фізичних осіб-підприємців).</t>
  </si>
  <si>
    <t>* Ця вимога стосується учасників, які здійснюють діяльність без печатки згідно чинного законодавства.</t>
  </si>
  <si>
    <t>** Ця вимога стосується тільки учасників, які є відокремленими підрозділами без права юридичної особи.</t>
  </si>
  <si>
    <t>Додаток № 1</t>
  </si>
  <si>
    <t>КОМЕРЦІЙНА ПРОПОЗИЦІЯ</t>
  </si>
  <si>
    <t>(подається на фірмовому бланку (за наявності)</t>
  </si>
  <si>
    <t>№ з/п</t>
  </si>
  <si>
    <t xml:space="preserve">Ціна
за од.,
 грн. без ПДВ
</t>
  </si>
  <si>
    <t>1.</t>
  </si>
  <si>
    <t>Загальна сума  пропозиції  грн. без ПДВ</t>
  </si>
  <si>
    <t>ПДВ* грн.</t>
  </si>
  <si>
    <t>2.</t>
  </si>
  <si>
    <r>
      <t xml:space="preserve">Посада </t>
    </r>
    <r>
      <rPr>
        <i/>
        <sz val="10"/>
        <color theme="1"/>
        <rFont val="Times New Roman"/>
        <family val="1"/>
        <charset val="204"/>
      </rPr>
      <t>(якщо підписант є працівником учасника-юридичної особи)</t>
    </r>
    <r>
      <rPr>
        <sz val="10"/>
        <color theme="1"/>
        <rFont val="Times New Roman"/>
        <family val="1"/>
        <charset val="204"/>
      </rPr>
      <t xml:space="preserve">, прізвище, ініціали, підпис учасника/уповноваженої особи учасника. </t>
    </r>
  </si>
  <si>
    <t xml:space="preserve">* Розраховується учасником  відповідно до  положень Податкового кодексу України. </t>
  </si>
  <si>
    <t>Ціна нашої пропозиції складена з урахуванням: ціни товару, кількості товару, витрат на транспортування, сплату податків і зборів. Витрат щодо завантаження-розвантаження товару, вартості доставки товару до місця поставки, умовами та сроками поставки товару та умовами розрахунків.</t>
  </si>
  <si>
    <r>
      <rPr>
        <sz val="11"/>
        <color theme="1"/>
        <rFont val="Times New Roman"/>
        <family val="1"/>
        <charset val="204"/>
      </rPr>
      <t xml:space="preserve">              Ми, ____________</t>
    </r>
    <r>
      <rPr>
        <i/>
        <sz val="11"/>
        <color theme="1"/>
        <rFont val="Times New Roman"/>
        <family val="1"/>
        <charset val="204"/>
      </rPr>
      <t xml:space="preserve">(назва учасника), </t>
    </r>
    <r>
      <rPr>
        <sz val="11"/>
        <color theme="1"/>
        <rFont val="Times New Roman"/>
        <family val="1"/>
        <charset val="204"/>
      </rPr>
      <t xml:space="preserve">надаємо свою "Комерційну пропозицію" в складі пропозиції на предмет реалізації: за кодом </t>
    </r>
    <r>
      <rPr>
        <b/>
        <sz val="11"/>
        <color theme="1"/>
        <rFont val="Times New Roman"/>
        <family val="1"/>
        <charset val="204"/>
      </rPr>
      <t>ДК 021:2015 –  14910000-3 «Вторинна металева відновлена сировина» (Брухт сталевий різний)</t>
    </r>
    <r>
      <rPr>
        <sz val="11"/>
        <color theme="1"/>
        <rFont val="Times New Roman"/>
        <family val="1"/>
        <charset val="204"/>
      </rPr>
      <t xml:space="preserve">.
Вивчивши завдання на проведення процедури реалізації, на виконання зазначеного вище, ми уповноважені на підписання Договору, маємо можливість та погоджуємося виконати вимоги Замовника на умовах, зазначених у цій пропозиції за наступною ціною:
            Загальна сума пропозиції ___(___) грн. без ПДВ </t>
    </r>
    <r>
      <rPr>
        <i/>
        <sz val="11"/>
        <color theme="1"/>
        <rFont val="Times New Roman"/>
        <family val="1"/>
        <charset val="204"/>
      </rPr>
      <t xml:space="preserve">(зазначається цифрами та  прописом).
</t>
    </r>
  </si>
  <si>
    <t>Додаток № 2</t>
  </si>
  <si>
    <t>КОМЕРЦІЙНА ПРОПОЗИЦІЯ ЗА РЕЗУЛЬТАТАМИ АУКЦІОНУ</t>
  </si>
  <si>
    <r>
      <rPr>
        <sz val="11"/>
        <color theme="1"/>
        <rFont val="Times New Roman"/>
        <family val="1"/>
        <charset val="204"/>
      </rPr>
      <t xml:space="preserve">              Ми, ____________</t>
    </r>
    <r>
      <rPr>
        <i/>
        <sz val="11"/>
        <color theme="1"/>
        <rFont val="Times New Roman"/>
        <family val="1"/>
        <charset val="204"/>
      </rPr>
      <t xml:space="preserve">(назва учасника), </t>
    </r>
    <r>
      <rPr>
        <sz val="11"/>
        <color theme="1"/>
        <rFont val="Times New Roman"/>
        <family val="1"/>
        <charset val="204"/>
      </rPr>
      <t xml:space="preserve">надаємо свою "Комерційну пропозицію" за результатами аукціону на предмет реалізації: за кодом </t>
    </r>
    <r>
      <rPr>
        <b/>
        <sz val="11"/>
        <color theme="1"/>
        <rFont val="Times New Roman"/>
        <family val="1"/>
        <charset val="204"/>
      </rPr>
      <t>ДК 021:2015 –  14910000-3 «Вторинна металева відновлена сировина» (Брухт сталевий різний), відповідно до вимог документації Замовника та Додатків до неї.</t>
    </r>
    <r>
      <rPr>
        <sz val="11"/>
        <color theme="1"/>
        <rFont val="Times New Roman"/>
        <family val="1"/>
        <charset val="204"/>
      </rPr>
      <t xml:space="preserve">
На виконання зазначеного вище, ми уповноважені та згодні на підписання Договору згідно з вимогами та строками, маємо можливість та погоджуємося виконати вимоги Замовника на умовах, зазначених у цій пропозиції за наступною ціною:
            Загальна сума пропозиції ___(___) грн. без ПДВ </t>
    </r>
    <r>
      <rPr>
        <i/>
        <sz val="11"/>
        <color theme="1"/>
        <rFont val="Times New Roman"/>
        <family val="1"/>
        <charset val="204"/>
      </rPr>
      <t xml:space="preserve">(зазначається цифрами та  прописом).
</t>
    </r>
  </si>
  <si>
    <t>Вих.№_____від_________2019 р.</t>
  </si>
  <si>
    <t>В.о. директора ДП "Одеський порт"</t>
  </si>
  <si>
    <t>В.О.Войтко</t>
  </si>
  <si>
    <t>10% від початкової ціни реалізації</t>
  </si>
  <si>
    <t>Начальник КСР</t>
  </si>
  <si>
    <t>О.С.Українчук</t>
  </si>
  <si>
    <t>Голова комісії</t>
  </si>
  <si>
    <t>Заступник директора з питань безпеки та технічної політики</t>
  </si>
  <si>
    <t>Гарбар Б.В.</t>
  </si>
  <si>
    <t>Члени комісії</t>
  </si>
  <si>
    <t>Заступник директора з правових питань</t>
  </si>
  <si>
    <t>Пастухов А.А.</t>
  </si>
  <si>
    <t>Начальник служби економіки та фінансів</t>
  </si>
  <si>
    <t>Надточій В.О.</t>
  </si>
  <si>
    <t>В.о. Головного бухгалтера</t>
  </si>
  <si>
    <t>Грицюк К.В.</t>
  </si>
  <si>
    <t>М'ясковський О.М.</t>
  </si>
  <si>
    <t>Черних М.Т.</t>
  </si>
  <si>
    <t>Начальник портофлоту</t>
  </si>
  <si>
    <t>Начальник служби з питань безпеки та протидії корупції</t>
  </si>
  <si>
    <t>Корнєєв І.Ю.</t>
  </si>
  <si>
    <t>Начальник служби внутрішнього контролю</t>
  </si>
  <si>
    <t>Гнатюк Л.В.</t>
  </si>
  <si>
    <t>Начальник інженерної служби</t>
  </si>
  <si>
    <t>Щетинин А.А.</t>
  </si>
  <si>
    <t>Секретар комісії</t>
  </si>
  <si>
    <t>Українчук О.С.</t>
  </si>
  <si>
    <t>Начальник Комплекса складської роботи</t>
  </si>
  <si>
    <t>Разом</t>
  </si>
  <si>
    <t xml:space="preserve">Обґрунтування очікуваної вартості </t>
  </si>
  <si>
    <t xml:space="preserve"> ________            О.С.Українчук</t>
  </si>
  <si>
    <r>
      <rPr>
        <sz val="9"/>
        <color theme="1"/>
        <rFont val="Times New Roman"/>
        <family val="1"/>
        <charset val="204"/>
      </rPr>
      <t xml:space="preserve">МІНІСТЕРСТВО ІНФРАСТРУКТУРИ УКРАЇНИ
ДП «ОДЕСЬКИЙ ПОРТ»
</t>
    </r>
    <r>
      <rPr>
        <sz val="14"/>
        <color theme="1"/>
        <rFont val="Times New Roman"/>
        <family val="1"/>
        <charset val="204"/>
      </rPr>
      <t>ІНЖЕНЕРНА СЛУЖБА</t>
    </r>
    <r>
      <rPr>
        <sz val="10"/>
        <color theme="1"/>
        <rFont val="Times New Roman"/>
        <family val="1"/>
        <charset val="204"/>
      </rPr>
      <t xml:space="preserve">
</t>
    </r>
    <r>
      <rPr>
        <sz val="14"/>
        <color theme="1"/>
        <rFont val="Times New Roman"/>
        <family val="1"/>
        <charset val="204"/>
      </rPr>
      <t xml:space="preserve"> КОМПЛЕКС СКЛАДСЬКОЇ РОБОТИ</t>
    </r>
    <r>
      <rPr>
        <sz val="10"/>
        <color theme="1"/>
        <rFont val="Times New Roman"/>
        <family val="1"/>
        <charset val="204"/>
      </rPr>
      <t xml:space="preserve">
65026, Україна, м.Одеса, пл.Митна, 1; тел. (048)729-36-55, факс (048)729-20-78  Е-mail: ksr@omtp.com.ua</t>
    </r>
  </si>
  <si>
    <t>Очікувана вартість, грн без ПДВ</t>
  </si>
  <si>
    <t>Начальник Комплексу складської роботи Українчук Олексій Сергійович т.р. +38048(7293655), факс +38048(7292078), e-mail: ksr@omtp.com.ua,  місцезнаходження: 65026, м.Одеса. Митна пл.,1</t>
  </si>
  <si>
    <t>Начальник Комплексу складської роботи Українчук Олексій Сергійович т.р. +38048-7293655, факс +38048-7292078, e-mail: ksr@omtp.com.ua,  місцезнаходження: 65026, м.Одеса. Митна пл.,1</t>
  </si>
  <si>
    <t>№ Лоту</t>
  </si>
  <si>
    <t>МАСЛО ЭКС-И-5</t>
  </si>
  <si>
    <t xml:space="preserve"> МАСЛО MOBIL TRANS HD 30</t>
  </si>
  <si>
    <t xml:space="preserve"> Ж- ТЬ (МАСЛО)SHELL DONAK TA</t>
  </si>
  <si>
    <t>Масло редукторное TOTALERG ROGEN 150</t>
  </si>
  <si>
    <t>Масло редукторное TOTALERG ROGEN 220</t>
  </si>
  <si>
    <t>Масло редукторное TOTALERG ROGEN 460</t>
  </si>
  <si>
    <t xml:space="preserve"> Масло МOBIL GEAFR600X320</t>
  </si>
  <si>
    <t xml:space="preserve"> Масло Shell Spirax AX 80W90</t>
  </si>
  <si>
    <t xml:space="preserve"> Масло Саrter  EP 220</t>
  </si>
  <si>
    <t xml:space="preserve"> Масло Shell Spirax GX 80W90</t>
  </si>
  <si>
    <t>Масло Мовil Gear600XP220</t>
  </si>
  <si>
    <t>Масло MOBILUBE HD 80W90</t>
  </si>
  <si>
    <t>Масло ХФ22-24</t>
  </si>
  <si>
    <t>Масло ХФ12-16</t>
  </si>
  <si>
    <t>кг</t>
  </si>
  <si>
    <t>л</t>
  </si>
  <si>
    <t>Технічні та якісні характеристики Товару</t>
  </si>
  <si>
    <t>0921</t>
  </si>
  <si>
    <t>Мастильні засоби (моторні та трансмісійні оливи)</t>
  </si>
  <si>
    <t xml:space="preserve">               Комплекс складської роботи інженерної служби, згідно діючого законодавства, та  "Порядку реалізації майна в ДП "Одеський порт" через систему електронних торгів Prozorro.Sale", затвердженого наказом № 89  від 18.02.19 у відповідності до облікової політики, виробничих необхідностей підрозділів,  з метою запобігання захаращення ділянок складів ДП «Одеський порт» відповідними матеріалами, вважає доцільним здійснити продаж  мастил  з тривалим терміном зберігання, які дані  втратили свої початкові властивості.  </t>
  </si>
  <si>
    <t>Предмет реалізації на частини (лоти поділяється)</t>
  </si>
  <si>
    <r>
      <t xml:space="preserve">Загальна кількість товару - 14 найменуваннь та 14 лотів (згідно залишків  на складі КСР)
</t>
    </r>
    <r>
      <rPr>
        <b/>
        <sz val="11"/>
        <color theme="1"/>
        <rFont val="Times New Roman"/>
        <family val="1"/>
        <charset val="204"/>
      </rPr>
      <t>До вартості пропозиції Учасника мають бути включені витрати за наступними подіями:</t>
    </r>
    <r>
      <rPr>
        <sz val="11"/>
        <color theme="1"/>
        <rFont val="Times New Roman"/>
        <family val="1"/>
        <charset val="204"/>
      </rPr>
      <t xml:space="preserve">
Силами та за власний рахунок Покупця здійснюється:
- Завантаження на автотранспортний засіб Покупця;
- Вивезення автотранспортом з території  ДП "Одеський порт" на склад Покупця;
- Проведення лабораторних досліджень (при необхідності);
Покупець несе відповідальність за наступне:
- Відповідальність за безпечне виконання робіт та забезпечення засобами індивідуального захисту своїх працівників;
- Дотримання працівниками Покупця нормативних актів по охороні праці, Вимог пожежної безпеки, Правил дорожнього руху при здійсненні робіт на території адміністрації Одеського порту.
</t>
    </r>
  </si>
  <si>
    <t>Строк зберігання з 2013 р.</t>
  </si>
  <si>
    <t>Очікувана вартість продажу була розрахована згідно собівартості на складі.</t>
  </si>
  <si>
    <t>Кіл-ть</t>
  </si>
  <si>
    <t>Ціна за од. по бухг. обліку, грн</t>
  </si>
  <si>
    <t>Протягом 20 (двадцяти) робочих днів від дати отримання рознарядки/заключення договору, терміну дії договору - до повного виконання зобов'язань</t>
  </si>
  <si>
    <t xml:space="preserve">Додаток 1 </t>
  </si>
  <si>
    <t xml:space="preserve">До завдання на проведення процедури реалізації </t>
  </si>
  <si>
    <t>через електронну систему Prozorro.Sale</t>
  </si>
  <si>
    <t>Строк зберігання з 2009 р. Составы ЭКС-И предназначены для антикоррозионного покрытия металлических поверхностей механизмов, для средненагруженных механизмов (зубчатые передачи, направляющие качения и скольжения станков), а также в качестве рабочих жидкостей в гидравлических системах промышленного оборудования, автоматических линий и прессов.Вязкость кинематическая при +40°С, мм2/с 75-95; Температура вспышки в откр. тигле, 0С, не ниже 215; Кислотное число, мг КОН на 1г масла 0,05; Плотность при +40°С, не более 910.</t>
  </si>
  <si>
    <t>Строк зберігання з 2008 р. Масла Mobiltrans HD созданы для применения в наиболее ответственных трансмиссиях, передачах, муфтах сцепления и гидравлических системах техники Caterpillar, Case, Komatsu и другой строительной, горнодобывающей, сельскохозяйственной, лесозаготовительной техники. Они также применимы для большинства автомобильных гидравлических систем. Серия Mobiltrans HD также рекомендуется для прямозубых, винтовых, конических и червячных передач, включая работающие в условиях повышенной тяжести. Mobiltrans (SAE 30W) HD .  SAE Grade - 30W .  Viscosity, ASTM D 445 cSt @ 40ºC - 100 .  cSt @ 100ºC - 11.2 .  Viscosity Index, ASTM D 2270 - 97 .  Pour Point, ºC, ASTM D 97 - -18 .  Flash Point, ºC, ASTM D 92 - 224 .  Density @ 15ºC kg/l, ASTM D 4052 - 0.89 .</t>
  </si>
  <si>
    <t>Строк зберігання з 2011 р. Трансмиссионное масло Shell Donax TA для автоматических коробок передач различных конструкций, гидроусилителей рулевого управления, гидравлических систем автомобилей. Тип основы масла: минеральное масло; Совместимость: GM Dextron IID, Ford Mercon, MB 236.7, GM Allison C-4, ZF TE-ML 03D-04D-11A-14A-17C, Voith 55.6335 (G607), Renk</t>
  </si>
  <si>
    <t>Строк зберігання з 2010 р. Масло трансмиссионное Shell Spirax АХ 80w90 - минеральное масло высшего качества на основе новой технологии получения присадок. Отличается длительным сроком службы. Область применения - Автомобильные трансмиссии, высоконагруженные главные передачи и несинхронизированные трансмиссии. Кинематическая вязкость мм2/с при 40С - 169; Плотность при 15оС кг/м3 - 900; Темп. вспышки в откр. тигле  220С; Темп. застывания С -30;</t>
  </si>
  <si>
    <t>Строк зберігання з 2009 р.Total CARTER EP 220 — минеральное масло для закрытых редукторов, работающих в сложных условиях.Применение - Масла Total CARTER EP рекомендуется использовать для смазывания понижающих (редукционных) и червячных передач, параллельных валов цилиндрических передач (с червячными или прямыми зубчатыми зацеплениями), для тяжелонагруженных подшипников скольжения и сцеплений. Международные стандарты. ISO 12 925-1 CKD; DIN 51517 часть 3 - группа CLP; AGMA 9005 – D94 EP; Индекс вязкости - 95; Температура вспышки ,°С - 270; Плотность при 15°C, кг/м3; Температура застывания, °С-21; Вязкость при 40 °С, мм2/c: 216,9; Вязкость при 100 °С, мм2/c: 18,5.</t>
  </si>
  <si>
    <t xml:space="preserve">Строк зберігання з 2010 р. Shell Spirax GX - масла высшего качества для механических коробок передач современных конструкций. Оптимизированные базовые минеральные масла и новые присадки улучшают смазывание агрегатов трансмиссий и позволяют продлить интервалы ТО. Кинематическая вязкость мм2/с при 40С - 78 при 100С - 9.5; Плотность при 15оС кг/м3 885 ; Темп. вспышки в откр. тигле С 210; Темп. застывания С -33.   </t>
  </si>
  <si>
    <t>Строк зберігання з 2012 р. Mobilgear 600 XP 220 - высококачественное редукторное масло ISO VG 220, обладающее уникальной способностью противостоять сверхвысоким давлениям и отличающееся высокой несущей способностью, предназначенное для применения во всех типах промышленных редукторов с циркуляционной системой смазки или со смазкой погружением. Основные характеристики масло редукторное Mobil: Класс вязкости по ISO 220; Вязкость, сСт при 40°C ASTM D445 207; Вязкость, сСт при 100°C ASTM D445 18,1; Индекс вязкости ASTM D2270 95; Плотность ASTM D1298 0,90; Температура вспышки, °C ASTM D92 230; Температура застывания, °C ASTM D97 -18; Защита от коррозии, дист. вода ASTM D665 прох;  Защита от корр., иск. мор. вода ASTM D665 прох; Пенообразование ASTM D892 сл./0; Тест FZG DIN 51354 12+; ЧШМ, диаметр пятна износа, мм ASTM D2266 0,30; ЧШМ, нагрузка сваривания, кг ASTM D2266 250; ЧШМ, индекс нагрузки износа ASTM D2266 48; Класс по AGMA 6EP; Цвет ASTM D1500 6,0</t>
  </si>
  <si>
    <t>Строк зберігання з 2012 р. Mobilube HD 80W-90 — минеральное трансмиссионное масло класса вязкости SAE 80W-90, спецификация API GL-5. Это масло изготавливается на основе высококачественных базовых масел с добавлением загущающих присадок, которые обеспечивают стабильные вязкостные свойства.Тип трансмиссии Дифференциал; Класс вязкости 80w-90; Базовое масло Минеральное; Уровень свойств по API GL-5; Вязкость кинематическая, сSт (ASTM D445) @ 40°C 136; Вязкость кинематическая, сSт (ASTM D445) @ 100°C 14,5; Индекс вязкости 105;Температура застывания, ºC (ASTM D97) -30; Температура вспышки, ºC (ASTM D92) 202;Плотность при 15,6°С, кг/л (ASTM D4052) 0,90.</t>
  </si>
  <si>
    <t>Строк зберігання з 2010 р. Область применения масла ХФ 22-24: Используется в холодильных агрегатах провизионных и промышленных установок, работающие на фреоне-22. Кинематическая вязкость при 50 °С, мм2/с (сСТ) 24,5 – 28,5 ГОСТ 33/ASTM D445; Плотность при 20°С, г/см3 850 - 880 ГОСТ 3900; Температура вспышки в открытом тигле,°С, не менее 155 ГОСТ 4333 ASTM D 92; Температура застывания, °С, не выше минус 55 ГОСТ 20287/ASTM D97; Кислотное число масла, мг КОН/г масла, не более 0,02 ГОСТ 5985/ASTM D974; Содержание механических примесей Отсутствие ГОСТ 6370; Содержание воды Отсутстви; ГОСТ 1547; Коррозионное воздействие на металлы Выдерживает ГОСТ 2917/п. 5.2 наст.ТУ</t>
  </si>
  <si>
    <t>Строк зберігання з 2010 р. Компрессорное масло для холодильных машин ХФ 12-16 предназначено для смазывания компрессоров холодильных машин, работающих на фреоне R 12, R22 при средних температурах. Кинематическая вязкость при 50 °С, мм2/с (сСТ) 16,0 – 19,0 ГОСТ 33/ASTM D445; Плотность при 20°С, г/см3 850 - 880 ГОСТ 3900; Температура вспышки в открытом тигле,°С, не менее 174 ГОСТ 4333 ASTM D 92; Температура застывания, °С, не выше минус 50 ГОСТ 20287/ASTM D97; Кислотное число масла, мг КОН/г масла, не более 0,02 ГОСТ 5985/ASTM D974; Содержание механических примесей Отсутствие ГОСТ 6370; Содержание воды Отсутствие ГОСТ 1547; Коррозионное воздействие на металлы Выдерживает ГОСТ 2917/п. 5.2 наст.ТУ.</t>
  </si>
  <si>
    <t>Строк зберігання з 2013 р. Продукты серии Mobilgear 600 ХР представляют собой редукторные масла со сверхвысокими эксплуатационными характеристиками, обладающие превосходными противозадирными свойствами, способностью выдерживать большие нагрузки и предназначенные для применения во всех типах промышленных закрытых редукторов с системами циркуляционной смазывания или смазывания разбрызгиванием. Подробнее на сайте:  Тип - Редукторное масло; Класс вязкости ISO VG - 320; Базовое масло - Минеральное; Индекс вязкости - 97; Спецификации - DIN 51517-3 CLP ISO 12925-1 CKD; Плотность при 15 С, кг/л - 0.9; Вязкость кинематическая при 100 С, сСт - 24.1.</t>
  </si>
  <si>
    <t xml:space="preserve">Відсутність паспорта на оливу та прострочений термін зберігання.                                                         Самовивіз силами покупця.                                                                                      Проведення лабораторних досліджень при необхідності силами покупця.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</si>
</sst>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b/>
      <sz val="11"/>
      <color theme="1"/>
      <name val="Times New Roman"/>
      <family val="1"/>
      <charset val="204"/>
    </font>
    <font>
      <sz val="9"/>
      <color theme="1"/>
      <name val="Times New Roman"/>
      <family val="1"/>
      <charset val="204"/>
    </font>
    <font>
      <sz val="8"/>
      <color theme="1"/>
      <name val="Times New Roman"/>
      <family val="1"/>
      <charset val="204"/>
    </font>
    <font>
      <b/>
      <sz val="8"/>
      <color theme="1"/>
      <name val="Times New Roman"/>
      <family val="1"/>
      <charset val="204"/>
    </font>
    <font>
      <b/>
      <sz val="14"/>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i/>
      <sz val="10"/>
      <color theme="1"/>
      <name val="Times New Roman"/>
      <family val="1"/>
      <charset val="204"/>
    </font>
    <font>
      <sz val="14"/>
      <color theme="1"/>
      <name val="Times New Roman"/>
      <family val="1"/>
      <charset val="204"/>
    </font>
    <font>
      <i/>
      <sz val="11"/>
      <color theme="1"/>
      <name val="Times New Roman"/>
      <family val="1"/>
      <charset val="204"/>
    </font>
    <font>
      <b/>
      <sz val="16"/>
      <color theme="1"/>
      <name val="Times New Roman"/>
      <family val="1"/>
      <charset val="204"/>
    </font>
    <font>
      <sz val="14"/>
      <color rgb="FF000000"/>
      <name val="Times New Roman"/>
      <family val="1"/>
      <charset val="204"/>
    </font>
    <font>
      <sz val="16"/>
      <color rgb="FF000000"/>
      <name val="Times New Roman"/>
      <family val="1"/>
      <charset val="204"/>
    </font>
    <font>
      <b/>
      <sz val="14"/>
      <color rgb="FF000000"/>
      <name val="Times New Roman"/>
      <family val="1"/>
      <charset val="204"/>
    </font>
    <font>
      <b/>
      <sz val="13.5"/>
      <color rgb="FF000000"/>
      <name val="Times New Roman"/>
      <family val="1"/>
      <charset val="204"/>
    </font>
    <font>
      <sz val="16"/>
      <color theme="1"/>
      <name val="Times New Roman"/>
      <family val="1"/>
      <charset val="204"/>
    </font>
    <font>
      <i/>
      <sz val="16"/>
      <color theme="1"/>
      <name val="Times New Roman"/>
      <family val="1"/>
      <charset val="204"/>
    </font>
    <font>
      <i/>
      <sz val="10"/>
      <color rgb="FF000000"/>
      <name val="Times New Roman"/>
      <family val="1"/>
      <charset val="204"/>
    </font>
    <font>
      <i/>
      <sz val="9"/>
      <color rgb="FF000000"/>
      <name val="Times New Roman"/>
      <family val="1"/>
      <charset val="204"/>
    </font>
    <font>
      <sz val="12"/>
      <color rgb="FFFF0000"/>
      <name val="Times New Roman"/>
      <family val="1"/>
      <charset val="204"/>
    </font>
    <font>
      <b/>
      <u/>
      <sz val="10"/>
      <color theme="1"/>
      <name val="Times New Roman"/>
      <family val="1"/>
      <charset val="204"/>
    </font>
    <font>
      <b/>
      <u/>
      <sz val="11"/>
      <color theme="1"/>
      <name val="Times New Roman"/>
      <family val="1"/>
      <charset val="204"/>
    </font>
    <font>
      <i/>
      <sz val="8.5"/>
      <color theme="1"/>
      <name val="Times New Roman"/>
      <family val="1"/>
      <charset val="204"/>
    </font>
    <font>
      <sz val="10"/>
      <color theme="1"/>
      <name val="Calibri"/>
      <family val="2"/>
      <charset val="204"/>
      <scheme val="minor"/>
    </font>
    <font>
      <b/>
      <sz val="8.5"/>
      <color theme="1"/>
      <name val="Times New Roman"/>
      <family val="1"/>
      <charset val="204"/>
    </font>
    <font>
      <i/>
      <sz val="9"/>
      <color theme="1"/>
      <name val="Times New Roman"/>
      <family val="1"/>
      <charset val="204"/>
    </font>
    <font>
      <sz val="10"/>
      <name val="Times New Roman"/>
      <family val="1"/>
      <charset val="204"/>
    </font>
    <font>
      <b/>
      <sz val="11"/>
      <color theme="1"/>
      <name val="Calibri"/>
      <family val="2"/>
      <charset val="204"/>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212">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9" fillId="0" borderId="0" xfId="0" applyFont="1" applyAlignment="1">
      <alignment vertical="center" wrapText="1"/>
    </xf>
    <xf numFmtId="0" fontId="6" fillId="0" borderId="0" xfId="0" applyFont="1" applyAlignment="1">
      <alignment horizontal="center" vertical="center" wrapText="1"/>
    </xf>
    <xf numFmtId="0" fontId="7"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Border="1" applyAlignment="1">
      <alignment vertical="center" wrapText="1"/>
    </xf>
    <xf numFmtId="0" fontId="0" fillId="0" borderId="0" xfId="0" applyAlignment="1">
      <alignment vertical="top"/>
    </xf>
    <xf numFmtId="0" fontId="14" fillId="0" borderId="0"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0" fillId="0" borderId="0" xfId="0" applyFont="1" applyAlignment="1">
      <alignment horizontal="left" vertical="center" wrapText="1"/>
    </xf>
    <xf numFmtId="0" fontId="5" fillId="0" borderId="0" xfId="0" applyFont="1" applyAlignment="1">
      <alignment horizontal="center" vertical="center" wrapText="1"/>
    </xf>
    <xf numFmtId="0" fontId="21" fillId="0" borderId="0" xfId="0" applyFont="1"/>
    <xf numFmtId="0" fontId="1"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0" borderId="1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1" fillId="0" borderId="0" xfId="0" applyFont="1" applyAlignment="1">
      <alignment vertical="center" wrapText="1"/>
    </xf>
    <xf numFmtId="0" fontId="24" fillId="0" borderId="0" xfId="0" applyFont="1" applyBorder="1" applyAlignment="1">
      <alignment vertical="top" wrapText="1"/>
    </xf>
    <xf numFmtId="0" fontId="5" fillId="0" borderId="0" xfId="0" applyFont="1" applyAlignment="1">
      <alignment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1" fillId="2" borderId="1" xfId="0" applyFont="1" applyFill="1" applyBorder="1" applyAlignment="1">
      <alignment vertical="center" wrapText="1"/>
    </xf>
    <xf numFmtId="0" fontId="1" fillId="0" borderId="2" xfId="0" applyFont="1" applyBorder="1" applyAlignment="1">
      <alignment horizontal="right" vertical="center" wrapText="1"/>
    </xf>
    <xf numFmtId="4" fontId="2" fillId="0" borderId="3" xfId="0" applyNumberFormat="1" applyFont="1" applyBorder="1" applyAlignment="1">
      <alignment horizontal="left" vertical="center" wrapText="1"/>
    </xf>
    <xf numFmtId="0" fontId="1" fillId="0" borderId="3" xfId="0" applyFont="1" applyBorder="1" applyAlignment="1">
      <alignment horizontal="right" vertical="center" wrapText="1"/>
    </xf>
    <xf numFmtId="0" fontId="1" fillId="0" borderId="10"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19" xfId="0" applyFont="1" applyBorder="1" applyAlignment="1">
      <alignment vertical="center" wrapText="1"/>
    </xf>
    <xf numFmtId="0" fontId="24" fillId="0" borderId="0" xfId="0" applyFont="1" applyBorder="1" applyAlignment="1">
      <alignment vertical="center" wrapText="1"/>
    </xf>
    <xf numFmtId="0" fontId="1" fillId="0" borderId="0" xfId="0" applyFont="1" applyAlignment="1">
      <alignment horizontal="left" vertical="center" wrapText="1"/>
    </xf>
    <xf numFmtId="0" fontId="5" fillId="0" borderId="0" xfId="0" applyFont="1" applyAlignment="1">
      <alignment horizontal="center" vertical="center" wrapText="1"/>
    </xf>
    <xf numFmtId="0" fontId="26" fillId="0" borderId="0" xfId="0" applyFont="1" applyBorder="1" applyAlignment="1">
      <alignment horizontal="center" vertical="center" wrapText="1"/>
    </xf>
    <xf numFmtId="0" fontId="4" fillId="0" borderId="0" xfId="0" applyFont="1" applyBorder="1" applyAlignment="1">
      <alignment vertical="center" wrapText="1"/>
    </xf>
    <xf numFmtId="0" fontId="29" fillId="0" borderId="0" xfId="0" applyFont="1" applyBorder="1" applyAlignment="1">
      <alignment vertical="center" wrapText="1"/>
    </xf>
    <xf numFmtId="0" fontId="26" fillId="0" borderId="0" xfId="0" applyFont="1" applyBorder="1" applyAlignment="1">
      <alignment vertical="center" wrapText="1"/>
    </xf>
    <xf numFmtId="0" fontId="9" fillId="0" borderId="0" xfId="0" applyFont="1" applyBorder="1" applyAlignment="1">
      <alignment vertical="center" wrapText="1"/>
    </xf>
    <xf numFmtId="0" fontId="27" fillId="0" borderId="0" xfId="0" applyFont="1" applyBorder="1" applyAlignment="1"/>
    <xf numFmtId="0" fontId="6" fillId="0" borderId="0" xfId="0" applyFont="1" applyBorder="1" applyAlignment="1">
      <alignment horizontal="center" vertical="center" wrapText="1"/>
    </xf>
    <xf numFmtId="0" fontId="28" fillId="0" borderId="0" xfId="0" applyFont="1" applyBorder="1" applyAlignment="1">
      <alignment vertical="center" wrapText="1"/>
    </xf>
    <xf numFmtId="0" fontId="11" fillId="0" borderId="0" xfId="0" applyFont="1" applyBorder="1" applyAlignment="1">
      <alignment horizontal="center" vertical="center" wrapText="1"/>
    </xf>
    <xf numFmtId="0" fontId="8" fillId="0" borderId="0" xfId="0" applyFont="1" applyAlignment="1">
      <alignment horizontal="right" vertical="center" wrapText="1"/>
    </xf>
    <xf numFmtId="0" fontId="2"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2"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vertical="center" wrapText="1"/>
    </xf>
    <xf numFmtId="0" fontId="2" fillId="0" borderId="2" xfId="0" applyFont="1" applyBorder="1" applyAlignment="1">
      <alignment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0" borderId="0" xfId="0" applyFont="1" applyAlignment="1">
      <alignment vertical="center" wrapText="1"/>
    </xf>
    <xf numFmtId="0" fontId="1" fillId="0" borderId="0" xfId="0" applyFont="1" applyAlignment="1">
      <alignment horizontal="center" vertical="center" wrapText="1"/>
    </xf>
    <xf numFmtId="0" fontId="8" fillId="0" borderId="2" xfId="0" applyFont="1" applyBorder="1" applyAlignment="1">
      <alignment horizontal="lef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8" fillId="0" borderId="3" xfId="0" applyFont="1" applyBorder="1" applyAlignment="1">
      <alignment horizontal="left"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4" fontId="1" fillId="0" borderId="3" xfId="0" applyNumberFormat="1" applyFont="1" applyBorder="1" applyAlignment="1">
      <alignment horizontal="left" vertical="center" wrapText="1"/>
    </xf>
    <xf numFmtId="4" fontId="1" fillId="0" borderId="1" xfId="0" applyNumberFormat="1" applyFont="1" applyFill="1" applyBorder="1" applyAlignment="1">
      <alignment horizontal="center" vertical="center" wrapText="1"/>
    </xf>
    <xf numFmtId="0" fontId="1" fillId="0" borderId="16" xfId="0" applyFont="1" applyBorder="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5" fillId="0" borderId="0" xfId="0" applyFont="1" applyFill="1" applyAlignment="1">
      <alignment vertical="center" wrapText="1"/>
    </xf>
    <xf numFmtId="49" fontId="30"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wrapText="1"/>
    </xf>
    <xf numFmtId="0" fontId="2" fillId="0" borderId="1" xfId="0" applyFont="1" applyFill="1" applyBorder="1" applyAlignment="1">
      <alignment horizontal="left" vertical="center" wrapText="1"/>
    </xf>
    <xf numFmtId="2" fontId="2" fillId="0" borderId="1" xfId="0" applyNumberFormat="1" applyFont="1" applyFill="1" applyBorder="1" applyAlignment="1">
      <alignment horizontal="center" vertical="center" wrapText="1"/>
    </xf>
    <xf numFmtId="0" fontId="10" fillId="0" borderId="0" xfId="0" applyFont="1" applyFill="1" applyAlignment="1">
      <alignment vertical="center" wrapText="1"/>
    </xf>
    <xf numFmtId="0" fontId="2" fillId="0" borderId="0" xfId="0" applyFont="1" applyFill="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0" xfId="0" applyFont="1" applyFill="1" applyAlignment="1">
      <alignment horizontal="left" vertical="center" wrapText="1"/>
    </xf>
    <xf numFmtId="0" fontId="13" fillId="0" borderId="0" xfId="0" applyFont="1" applyFill="1" applyAlignment="1">
      <alignment vertical="center" wrapText="1"/>
    </xf>
    <xf numFmtId="0" fontId="10" fillId="0" borderId="0" xfId="0" applyFont="1" applyFill="1" applyAlignment="1">
      <alignment horizontal="center" vertical="center" wrapText="1"/>
    </xf>
    <xf numFmtId="0" fontId="10" fillId="0" borderId="0" xfId="0" applyFont="1" applyFill="1" applyBorder="1" applyAlignment="1">
      <alignment vertical="center" wrapText="1"/>
    </xf>
    <xf numFmtId="2" fontId="1"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1" fillId="0" borderId="0" xfId="0" applyNumberFormat="1" applyFont="1" applyBorder="1" applyAlignment="1">
      <alignment horizontal="left" vertical="center" wrapText="1"/>
    </xf>
    <xf numFmtId="0" fontId="31" fillId="0" borderId="0" xfId="0" applyFont="1" applyAlignment="1">
      <alignment horizontal="center"/>
    </xf>
    <xf numFmtId="0" fontId="9" fillId="0" borderId="0" xfId="0" applyFont="1" applyFill="1" applyAlignment="1">
      <alignment horizontal="right" vertical="center" wrapText="1"/>
    </xf>
    <xf numFmtId="0" fontId="14" fillId="0" borderId="0" xfId="0" applyFont="1" applyAlignment="1">
      <alignment horizontal="center" vertical="top" wrapText="1"/>
    </xf>
    <xf numFmtId="0" fontId="14" fillId="0" borderId="0" xfId="0" applyFont="1" applyAlignment="1">
      <alignment horizontal="center" vertical="top"/>
    </xf>
    <xf numFmtId="0" fontId="19" fillId="2" borderId="0" xfId="0" applyFont="1" applyFill="1" applyAlignment="1">
      <alignment horizontal="center" wrapText="1" shrinkToFi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left" vertical="center" wrapText="1"/>
    </xf>
    <xf numFmtId="0" fontId="1" fillId="2" borderId="1"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0" borderId="19" xfId="0" applyFont="1" applyBorder="1" applyAlignment="1">
      <alignment vertical="center"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0" fillId="0" borderId="0" xfId="0" applyFont="1" applyAlignment="1">
      <alignment vertical="center" wrapText="1"/>
    </xf>
    <xf numFmtId="9" fontId="1" fillId="0" borderId="2" xfId="0" applyNumberFormat="1" applyFont="1" applyBorder="1" applyAlignment="1">
      <alignment horizontal="left" vertical="center" wrapText="1"/>
    </xf>
    <xf numFmtId="0" fontId="1" fillId="0" borderId="3"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17"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0" borderId="7" xfId="0" applyFont="1" applyBorder="1" applyAlignment="1">
      <alignment horizontal="left" vertical="center" wrapText="1"/>
    </xf>
    <xf numFmtId="0" fontId="1" fillId="0" borderId="11" xfId="0" applyFont="1" applyBorder="1" applyAlignment="1">
      <alignment horizontal="center" vertical="center" wrapText="1"/>
    </xf>
    <xf numFmtId="0" fontId="10"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1" fillId="0" borderId="0" xfId="0" applyFont="1" applyAlignment="1">
      <alignment horizontal="left" vertical="center" wrapText="1"/>
    </xf>
    <xf numFmtId="0" fontId="7"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left" vertical="center" wrapText="1"/>
    </xf>
    <xf numFmtId="0" fontId="9"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Fill="1" applyAlignment="1">
      <alignment horizontal="center" vertical="center" wrapText="1"/>
    </xf>
    <xf numFmtId="0" fontId="31" fillId="0" borderId="0" xfId="0" applyFont="1" applyAlignment="1">
      <alignment horizontal="center"/>
    </xf>
    <xf numFmtId="0" fontId="31" fillId="0" borderId="0" xfId="0" applyFont="1" applyAlignment="1">
      <alignment horizontal="right"/>
    </xf>
    <xf numFmtId="0" fontId="1" fillId="0" borderId="1"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0" xfId="0" applyFont="1" applyFill="1" applyAlignment="1">
      <alignmen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0" xfId="0" applyFont="1" applyFill="1" applyAlignment="1">
      <alignment horizontal="center" vertical="center" wrapText="1"/>
    </xf>
    <xf numFmtId="0" fontId="13" fillId="0" borderId="0" xfId="0" applyFont="1" applyFill="1" applyAlignment="1">
      <alignment horizontal="left" vertical="center" wrapText="1"/>
    </xf>
    <xf numFmtId="0" fontId="10"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Alignment="1">
      <alignment horizontal="center" vertical="center" wrapText="1"/>
    </xf>
    <xf numFmtId="0" fontId="10" fillId="0" borderId="0" xfId="0" applyFont="1" applyFill="1" applyBorder="1" applyAlignment="1">
      <alignment horizontal="justify" vertical="center" wrapText="1"/>
    </xf>
    <xf numFmtId="0" fontId="10" fillId="0" borderId="0" xfId="0" applyFont="1" applyFill="1" applyBorder="1" applyAlignment="1">
      <alignment horizontal="left" vertical="center" wrapText="1"/>
    </xf>
    <xf numFmtId="2" fontId="2" fillId="0" borderId="1" xfId="0" applyNumberFormat="1" applyFont="1" applyFill="1" applyBorder="1" applyAlignment="1">
      <alignment horizontal="center" vertical="center" wrapText="1"/>
    </xf>
    <xf numFmtId="0" fontId="11" fillId="0" borderId="0" xfId="0" applyFont="1" applyBorder="1" applyAlignment="1">
      <alignment horizontal="left" vertical="center" wrapText="1"/>
    </xf>
    <xf numFmtId="0" fontId="13" fillId="0" borderId="0" xfId="0" applyFont="1" applyAlignment="1">
      <alignment horizontal="center" vertical="center" wrapText="1"/>
    </xf>
    <xf numFmtId="0" fontId="11" fillId="0" borderId="0" xfId="0" applyFont="1" applyBorder="1" applyAlignment="1">
      <alignment horizontal="center" vertical="center" wrapText="1"/>
    </xf>
    <xf numFmtId="0" fontId="13" fillId="0" borderId="0" xfId="0" applyFont="1" applyBorder="1" applyAlignment="1">
      <alignment horizontal="left" vertical="center" wrapText="1"/>
    </xf>
    <xf numFmtId="0" fontId="2" fillId="0" borderId="1" xfId="0" applyFont="1" applyBorder="1" applyAlignment="1">
      <alignment horizontal="right" vertical="center" wrapText="1"/>
    </xf>
    <xf numFmtId="0" fontId="1" fillId="0" borderId="0" xfId="0" applyFont="1" applyBorder="1" applyAlignment="1">
      <alignment horizontal="left" vertical="center" wrapText="1"/>
    </xf>
    <xf numFmtId="16" fontId="10" fillId="0" borderId="0" xfId="0" applyNumberFormat="1" applyFont="1" applyAlignment="1">
      <alignment horizontal="left" vertical="center" wrapText="1"/>
    </xf>
    <xf numFmtId="0" fontId="7" fillId="0" borderId="0" xfId="0" applyFont="1" applyBorder="1" applyAlignment="1">
      <alignment horizontal="right" vertical="center" wrapText="1"/>
    </xf>
    <xf numFmtId="0" fontId="7" fillId="0" borderId="0" xfId="0" applyFont="1" applyBorder="1" applyAlignment="1">
      <alignment horizontal="center" vertical="center" wrapText="1"/>
    </xf>
    <xf numFmtId="0" fontId="25" fillId="0" borderId="0" xfId="0" applyFont="1" applyBorder="1" applyAlignment="1">
      <alignment horizontal="left" vertical="center" wrapText="1"/>
    </xf>
    <xf numFmtId="0" fontId="23" fillId="0" borderId="0" xfId="0" applyFont="1" applyAlignment="1">
      <alignment horizontal="center" vertical="center" wrapText="1"/>
    </xf>
    <xf numFmtId="0" fontId="10" fillId="0" borderId="5" xfId="0" applyFont="1" applyBorder="1" applyAlignment="1">
      <alignment horizontal="left" vertical="center" wrapText="1"/>
    </xf>
    <xf numFmtId="0" fontId="10" fillId="0" borderId="16" xfId="0" applyFont="1" applyBorder="1" applyAlignment="1">
      <alignment horizontal="left" vertical="center" wrapText="1"/>
    </xf>
    <xf numFmtId="0" fontId="3" fillId="0" borderId="16" xfId="0" applyFont="1" applyBorder="1" applyAlignment="1">
      <alignment horizontal="left" vertical="center" wrapText="1"/>
    </xf>
    <xf numFmtId="0" fontId="3" fillId="0" borderId="22"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212480</xdr:colOff>
      <xdr:row>1</xdr:row>
      <xdr:rowOff>36635</xdr:rowOff>
    </xdr:from>
    <xdr:to>
      <xdr:col>3</xdr:col>
      <xdr:colOff>327512</xdr:colOff>
      <xdr:row>1</xdr:row>
      <xdr:rowOff>803731</xdr:rowOff>
    </xdr:to>
    <xdr:pic>
      <xdr:nvPicPr>
        <xdr:cNvPr id="4" name="Picture 1" descr="Бланк од">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r="78477" b="88580"/>
        <a:stretch>
          <a:fillRect/>
        </a:stretch>
      </xdr:blipFill>
      <xdr:spPr bwMode="auto">
        <a:xfrm>
          <a:off x="285749" y="36635"/>
          <a:ext cx="1038225" cy="76709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3"/>
  <sheetViews>
    <sheetView workbookViewId="0">
      <selection activeCell="A4" sqref="A4:E4"/>
    </sheetView>
  </sheetViews>
  <sheetFormatPr defaultRowHeight="15" x14ac:dyDescent="0.25"/>
  <cols>
    <col min="1" max="1" width="49.42578125" customWidth="1"/>
    <col min="2" max="2" width="25.5703125" customWidth="1"/>
    <col min="3" max="3" width="17.28515625" customWidth="1"/>
    <col min="4" max="4" width="12.85546875" customWidth="1"/>
    <col min="5" max="5" width="12.7109375" customWidth="1"/>
  </cols>
  <sheetData>
    <row r="1" spans="1:5" ht="58.5" customHeight="1" x14ac:dyDescent="0.25"/>
    <row r="2" spans="1:5" ht="49.5" customHeight="1" x14ac:dyDescent="0.25">
      <c r="A2" s="118" t="s">
        <v>32</v>
      </c>
      <c r="B2" s="119"/>
      <c r="C2" s="119"/>
      <c r="D2" s="119"/>
      <c r="E2" s="119"/>
    </row>
    <row r="3" spans="1:5" ht="17.25" customHeight="1" x14ac:dyDescent="0.25"/>
    <row r="4" spans="1:5" ht="28.5" customHeight="1" x14ac:dyDescent="0.3">
      <c r="A4" s="120" t="s">
        <v>37</v>
      </c>
      <c r="B4" s="120"/>
      <c r="C4" s="120"/>
      <c r="D4" s="120"/>
      <c r="E4" s="120"/>
    </row>
    <row r="5" spans="1:5" ht="21.75" customHeight="1" x14ac:dyDescent="0.25"/>
    <row r="6" spans="1:5" ht="58.5" customHeight="1" x14ac:dyDescent="0.25">
      <c r="A6" s="20" t="s">
        <v>4</v>
      </c>
      <c r="B6" s="20" t="s">
        <v>17</v>
      </c>
      <c r="C6" s="20" t="s">
        <v>26</v>
      </c>
      <c r="D6" s="20" t="s">
        <v>27</v>
      </c>
      <c r="E6" s="20" t="s">
        <v>5</v>
      </c>
    </row>
    <row r="7" spans="1:5" s="12" customFormat="1" ht="58.5" customHeight="1" x14ac:dyDescent="0.25">
      <c r="A7" s="21" t="s">
        <v>36</v>
      </c>
      <c r="B7" s="22"/>
      <c r="C7" s="23"/>
      <c r="D7" s="24"/>
      <c r="E7" s="24"/>
    </row>
    <row r="8" spans="1:5" s="12" customFormat="1" ht="60" customHeight="1" x14ac:dyDescent="0.25">
      <c r="A8" s="21" t="s">
        <v>28</v>
      </c>
      <c r="B8" s="25" t="s">
        <v>33</v>
      </c>
      <c r="C8" s="23"/>
      <c r="D8" s="24"/>
      <c r="E8" s="24"/>
    </row>
    <row r="9" spans="1:5" s="12" customFormat="1" ht="60" customHeight="1" x14ac:dyDescent="0.25">
      <c r="A9" s="21" t="s">
        <v>6</v>
      </c>
      <c r="B9" s="25" t="s">
        <v>40</v>
      </c>
      <c r="C9" s="23"/>
      <c r="D9" s="24"/>
      <c r="E9" s="24"/>
    </row>
    <row r="10" spans="1:5" s="12" customFormat="1" ht="60" customHeight="1" x14ac:dyDescent="0.25">
      <c r="A10" s="21" t="s">
        <v>29</v>
      </c>
      <c r="B10" s="25" t="s">
        <v>34</v>
      </c>
      <c r="C10" s="23"/>
      <c r="D10" s="24"/>
      <c r="E10" s="24"/>
    </row>
    <row r="11" spans="1:5" s="12" customFormat="1" ht="57.75" customHeight="1" x14ac:dyDescent="0.25">
      <c r="A11" s="21" t="s">
        <v>30</v>
      </c>
      <c r="B11" s="25" t="s">
        <v>23</v>
      </c>
      <c r="C11" s="23"/>
      <c r="D11" s="24"/>
      <c r="E11" s="24"/>
    </row>
    <row r="12" spans="1:5" s="12" customFormat="1" ht="62.25" customHeight="1" x14ac:dyDescent="0.25">
      <c r="A12" s="21" t="s">
        <v>7</v>
      </c>
      <c r="B12" s="25" t="s">
        <v>8</v>
      </c>
      <c r="C12" s="23"/>
      <c r="D12" s="24"/>
      <c r="E12" s="24"/>
    </row>
    <row r="13" spans="1:5" s="12" customFormat="1" ht="60.75" customHeight="1" x14ac:dyDescent="0.25">
      <c r="A13" s="21" t="s">
        <v>31</v>
      </c>
      <c r="B13" s="25" t="s">
        <v>22</v>
      </c>
      <c r="C13" s="23"/>
      <c r="D13" s="24"/>
      <c r="E13" s="24"/>
    </row>
  </sheetData>
  <mergeCells count="2">
    <mergeCell ref="A2:E2"/>
    <mergeCell ref="A4:E4"/>
  </mergeCells>
  <pageMargins left="0" right="0" top="0" bottom="0" header="0" footer="0"/>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0"/>
  <sheetViews>
    <sheetView tabSelected="1" topLeftCell="A21" zoomScaleNormal="100" workbookViewId="0">
      <selection activeCell="AB19" sqref="AB19"/>
    </sheetView>
  </sheetViews>
  <sheetFormatPr defaultColWidth="9.140625" defaultRowHeight="12.75" x14ac:dyDescent="0.25"/>
  <cols>
    <col min="1" max="1" width="1.140625" style="1" customWidth="1"/>
    <col min="2" max="2" width="3.85546875" style="2" customWidth="1"/>
    <col min="3" max="5" width="10" style="1" customWidth="1"/>
    <col min="6" max="6" width="6.28515625" style="1" customWidth="1"/>
    <col min="7" max="7" width="14.7109375" style="1" customWidth="1"/>
    <col min="8" max="8" width="11.7109375" style="1" customWidth="1"/>
    <col min="9" max="9" width="10.5703125" style="1" customWidth="1"/>
    <col min="10" max="10" width="9.28515625" style="1" customWidth="1"/>
    <col min="11" max="11" width="11" style="1" customWidth="1"/>
    <col min="12" max="12" width="9.140625" style="1"/>
    <col min="13" max="13" width="9.140625" style="1" customWidth="1"/>
    <col min="14" max="16384" width="9.140625" style="1"/>
  </cols>
  <sheetData>
    <row r="1" spans="1:13" s="28" customFormat="1" ht="21.75" customHeight="1" x14ac:dyDescent="0.25">
      <c r="B1" s="29"/>
    </row>
    <row r="2" spans="1:13" ht="97.5" customHeight="1" x14ac:dyDescent="0.25">
      <c r="B2" s="161" t="s">
        <v>122</v>
      </c>
      <c r="C2" s="161"/>
      <c r="D2" s="161"/>
      <c r="E2" s="161"/>
      <c r="F2" s="161"/>
      <c r="G2" s="161"/>
      <c r="H2" s="161"/>
      <c r="I2" s="161"/>
      <c r="J2" s="161"/>
      <c r="K2" s="161"/>
    </row>
    <row r="3" spans="1:13" s="15" customFormat="1" ht="10.5" customHeight="1" x14ac:dyDescent="0.25">
      <c r="B3" s="14"/>
      <c r="C3" s="14"/>
      <c r="D3" s="14"/>
      <c r="E3" s="14"/>
      <c r="F3" s="14"/>
      <c r="G3" s="14"/>
      <c r="H3" s="14"/>
      <c r="I3" s="14"/>
      <c r="J3" s="14"/>
      <c r="K3" s="14"/>
    </row>
    <row r="4" spans="1:13" x14ac:dyDescent="0.25">
      <c r="B4" s="162" t="s">
        <v>91</v>
      </c>
      <c r="C4" s="161"/>
      <c r="D4" s="161"/>
      <c r="E4" s="161"/>
    </row>
    <row r="5" spans="1:13" ht="12" customHeight="1" x14ac:dyDescent="0.25">
      <c r="C5" s="2"/>
      <c r="D5" s="2"/>
      <c r="E5" s="2"/>
    </row>
    <row r="6" spans="1:13" s="15" customFormat="1" x14ac:dyDescent="0.25">
      <c r="B6" s="17"/>
      <c r="C6" s="158"/>
      <c r="D6" s="158"/>
      <c r="E6" s="158"/>
      <c r="F6" s="158"/>
    </row>
    <row r="7" spans="1:13" s="15" customFormat="1" x14ac:dyDescent="0.2">
      <c r="B7" s="17"/>
      <c r="C7" s="18" t="s">
        <v>39</v>
      </c>
      <c r="D7" s="14"/>
      <c r="E7" s="14"/>
    </row>
    <row r="8" spans="1:13" s="15" customFormat="1" ht="10.5" customHeight="1" x14ac:dyDescent="0.25">
      <c r="B8" s="17"/>
      <c r="C8" s="14"/>
      <c r="D8" s="14"/>
      <c r="E8" s="14"/>
    </row>
    <row r="9" spans="1:13" s="15" customFormat="1" ht="12.75" customHeight="1" x14ac:dyDescent="0.25">
      <c r="B9" s="17"/>
      <c r="C9" s="160" t="s">
        <v>92</v>
      </c>
      <c r="D9" s="160"/>
      <c r="E9" s="160"/>
      <c r="F9" s="160"/>
      <c r="G9" s="160"/>
    </row>
    <row r="10" spans="1:13" s="15" customFormat="1" ht="14.25" customHeight="1" x14ac:dyDescent="0.25">
      <c r="B10" s="17"/>
      <c r="C10" s="158"/>
      <c r="D10" s="158"/>
      <c r="E10" s="159" t="s">
        <v>93</v>
      </c>
      <c r="F10" s="159"/>
    </row>
    <row r="11" spans="1:13" s="15" customFormat="1" ht="14.25" customHeight="1" x14ac:dyDescent="0.25">
      <c r="B11" s="17"/>
      <c r="C11" s="19"/>
      <c r="D11" s="19"/>
      <c r="E11" s="16"/>
      <c r="F11" s="16"/>
    </row>
    <row r="12" spans="1:13" s="15" customFormat="1" ht="14.25" customHeight="1" x14ac:dyDescent="0.25">
      <c r="A12" s="1"/>
      <c r="B12" s="139" t="s">
        <v>43</v>
      </c>
      <c r="C12" s="139"/>
      <c r="D12" s="139"/>
      <c r="E12" s="139"/>
      <c r="F12" s="139"/>
      <c r="G12" s="139"/>
      <c r="H12" s="139"/>
      <c r="I12" s="139"/>
      <c r="J12" s="139"/>
      <c r="K12" s="139"/>
      <c r="L12" s="1"/>
      <c r="M12" s="1"/>
    </row>
    <row r="13" spans="1:13" s="28" customFormat="1" ht="14.25" customHeight="1" x14ac:dyDescent="0.25">
      <c r="B13" s="139" t="s">
        <v>44</v>
      </c>
      <c r="C13" s="139"/>
      <c r="D13" s="139"/>
      <c r="E13" s="139"/>
      <c r="F13" s="139"/>
      <c r="G13" s="139"/>
      <c r="H13" s="139"/>
      <c r="I13" s="139"/>
      <c r="J13" s="139"/>
      <c r="K13" s="139"/>
    </row>
    <row r="14" spans="1:13" s="37" customFormat="1" ht="14.25" customHeight="1" thickBot="1" x14ac:dyDescent="0.3">
      <c r="B14" s="40"/>
      <c r="C14" s="40"/>
      <c r="D14" s="40"/>
      <c r="E14" s="40"/>
      <c r="F14" s="40"/>
      <c r="G14" s="40"/>
      <c r="H14" s="40"/>
      <c r="I14" s="40"/>
      <c r="J14" s="40"/>
      <c r="K14" s="40"/>
    </row>
    <row r="15" spans="1:13" s="15" customFormat="1" ht="24.75" customHeight="1" x14ac:dyDescent="0.25">
      <c r="A15" s="1"/>
      <c r="B15" s="43">
        <v>1</v>
      </c>
      <c r="C15" s="121" t="s">
        <v>45</v>
      </c>
      <c r="D15" s="122"/>
      <c r="E15" s="123"/>
      <c r="F15" s="88"/>
      <c r="G15" s="151" t="str">
        <f>Тех.спецификация!E4</f>
        <v>Мастильні засоби (моторні та трансмісійні оливи)</v>
      </c>
      <c r="H15" s="152"/>
      <c r="I15" s="152"/>
      <c r="J15" s="152"/>
      <c r="K15" s="153"/>
      <c r="L15" s="1"/>
      <c r="M15" s="1"/>
    </row>
    <row r="16" spans="1:13" s="15" customFormat="1" ht="24.75" customHeight="1" x14ac:dyDescent="0.25">
      <c r="A16" s="1"/>
      <c r="B16" s="44">
        <v>2</v>
      </c>
      <c r="C16" s="134" t="s">
        <v>15</v>
      </c>
      <c r="D16" s="134"/>
      <c r="E16" s="134"/>
      <c r="F16" s="134"/>
      <c r="G16" s="46" t="str">
        <f>Тех.спецификация!D4</f>
        <v>0921</v>
      </c>
      <c r="H16" s="154" t="str">
        <f>Тех.спецификация!E4</f>
        <v>Мастильні засоби (моторні та трансмісійні оливи)</v>
      </c>
      <c r="I16" s="155"/>
      <c r="J16" s="155"/>
      <c r="K16" s="156"/>
      <c r="L16" s="1"/>
      <c r="M16" s="1"/>
    </row>
    <row r="17" spans="2:11" ht="24.75" customHeight="1" x14ac:dyDescent="0.25">
      <c r="B17" s="44">
        <v>3</v>
      </c>
      <c r="C17" s="134" t="s">
        <v>46</v>
      </c>
      <c r="D17" s="134"/>
      <c r="E17" s="134"/>
      <c r="F17" s="134"/>
      <c r="G17" s="47" t="s">
        <v>10</v>
      </c>
      <c r="H17" s="86">
        <f>'Обгрунтування вартості і потреб'!I21</f>
        <v>158543.88000000003</v>
      </c>
      <c r="I17" s="136" t="s">
        <v>147</v>
      </c>
      <c r="J17" s="137"/>
      <c r="K17" s="138"/>
    </row>
    <row r="18" spans="2:11" ht="24.75" customHeight="1" x14ac:dyDescent="0.25">
      <c r="B18" s="44">
        <v>4</v>
      </c>
      <c r="C18" s="135" t="s">
        <v>47</v>
      </c>
      <c r="D18" s="135"/>
      <c r="E18" s="135"/>
      <c r="F18" s="135"/>
      <c r="G18" s="148">
        <v>0.01</v>
      </c>
      <c r="H18" s="149"/>
      <c r="I18" s="149"/>
      <c r="J18" s="149"/>
      <c r="K18" s="150"/>
    </row>
    <row r="19" spans="2:11" ht="24.75" customHeight="1" x14ac:dyDescent="0.25">
      <c r="B19" s="44">
        <v>5</v>
      </c>
      <c r="C19" s="135" t="s">
        <v>53</v>
      </c>
      <c r="D19" s="135"/>
      <c r="E19" s="135"/>
      <c r="F19" s="135"/>
      <c r="G19" s="163" t="s">
        <v>94</v>
      </c>
      <c r="H19" s="164"/>
      <c r="I19" s="164"/>
      <c r="J19" s="164"/>
      <c r="K19" s="165"/>
    </row>
    <row r="20" spans="2:11" ht="24.75" customHeight="1" x14ac:dyDescent="0.25">
      <c r="B20" s="44">
        <v>6</v>
      </c>
      <c r="C20" s="135" t="s">
        <v>49</v>
      </c>
      <c r="D20" s="135"/>
      <c r="E20" s="135"/>
      <c r="F20" s="135"/>
      <c r="G20" s="42" t="s">
        <v>142</v>
      </c>
      <c r="H20" s="115">
        <f>Тех.спецификация!G21</f>
        <v>5383</v>
      </c>
      <c r="I20" s="49"/>
      <c r="J20" s="48"/>
      <c r="K20" s="50"/>
    </row>
    <row r="21" spans="2:11" ht="24.75" customHeight="1" x14ac:dyDescent="0.25">
      <c r="B21" s="44">
        <v>7</v>
      </c>
      <c r="C21" s="135" t="s">
        <v>48</v>
      </c>
      <c r="D21" s="135"/>
      <c r="E21" s="135"/>
      <c r="F21" s="135"/>
      <c r="G21" s="134" t="s">
        <v>60</v>
      </c>
      <c r="H21" s="134"/>
      <c r="I21" s="134"/>
      <c r="J21" s="134"/>
      <c r="K21" s="157"/>
    </row>
    <row r="22" spans="2:11" ht="37.5" customHeight="1" x14ac:dyDescent="0.25">
      <c r="B22" s="44">
        <v>8</v>
      </c>
      <c r="C22" s="135" t="s">
        <v>50</v>
      </c>
      <c r="D22" s="135"/>
      <c r="E22" s="135"/>
      <c r="F22" s="135"/>
      <c r="G22" s="134" t="s">
        <v>153</v>
      </c>
      <c r="H22" s="134"/>
      <c r="I22" s="134"/>
      <c r="J22" s="134"/>
      <c r="K22" s="157"/>
    </row>
    <row r="23" spans="2:11" ht="65.25" customHeight="1" x14ac:dyDescent="0.25">
      <c r="B23" s="44">
        <v>9</v>
      </c>
      <c r="C23" s="135" t="s">
        <v>2</v>
      </c>
      <c r="D23" s="135"/>
      <c r="E23" s="135"/>
      <c r="F23" s="135"/>
      <c r="G23" s="141" t="s">
        <v>124</v>
      </c>
      <c r="H23" s="141"/>
      <c r="I23" s="141"/>
      <c r="J23" s="141"/>
      <c r="K23" s="142"/>
    </row>
    <row r="24" spans="2:11" ht="68.25" customHeight="1" x14ac:dyDescent="0.25">
      <c r="B24" s="44">
        <v>10</v>
      </c>
      <c r="C24" s="135" t="s">
        <v>3</v>
      </c>
      <c r="D24" s="135"/>
      <c r="E24" s="135"/>
      <c r="F24" s="135"/>
      <c r="G24" s="141" t="s">
        <v>125</v>
      </c>
      <c r="H24" s="141"/>
      <c r="I24" s="141"/>
      <c r="J24" s="141"/>
      <c r="K24" s="142"/>
    </row>
    <row r="25" spans="2:11" ht="64.5" customHeight="1" thickBot="1" x14ac:dyDescent="0.3">
      <c r="B25" s="45">
        <v>11</v>
      </c>
      <c r="C25" s="143" t="s">
        <v>14</v>
      </c>
      <c r="D25" s="143"/>
      <c r="E25" s="143"/>
      <c r="F25" s="143"/>
      <c r="G25" s="144" t="s">
        <v>168</v>
      </c>
      <c r="H25" s="145"/>
      <c r="I25" s="145"/>
      <c r="J25" s="145"/>
      <c r="K25" s="146"/>
    </row>
    <row r="26" spans="2:11" s="51" customFormat="1" ht="13.5" customHeight="1" x14ac:dyDescent="0.25">
      <c r="B26" s="169"/>
      <c r="C26" s="169"/>
    </row>
    <row r="27" spans="2:11" s="51" customFormat="1" ht="15" x14ac:dyDescent="0.25">
      <c r="B27" s="52"/>
      <c r="C27" s="147"/>
      <c r="D27" s="147"/>
      <c r="E27" s="147"/>
      <c r="F27" s="147"/>
      <c r="G27" s="147"/>
      <c r="H27" s="147"/>
      <c r="I27" s="147"/>
    </row>
    <row r="28" spans="2:11" s="51" customFormat="1" ht="15" x14ac:dyDescent="0.25">
      <c r="B28" s="52"/>
      <c r="C28" s="147"/>
      <c r="D28" s="147"/>
      <c r="E28" s="147"/>
      <c r="F28" s="147"/>
      <c r="G28" s="147"/>
      <c r="H28" s="147"/>
      <c r="I28" s="147"/>
    </row>
    <row r="29" spans="2:11" s="51" customFormat="1" ht="15" x14ac:dyDescent="0.25">
      <c r="B29" s="52"/>
      <c r="C29" s="147"/>
      <c r="D29" s="147"/>
      <c r="E29" s="147"/>
      <c r="F29" s="147"/>
      <c r="G29" s="147"/>
      <c r="H29" s="147"/>
      <c r="I29" s="147"/>
    </row>
    <row r="30" spans="2:11" s="51" customFormat="1" ht="15" x14ac:dyDescent="0.25">
      <c r="B30" s="52"/>
      <c r="C30" s="147"/>
      <c r="D30" s="147"/>
      <c r="E30" s="147"/>
      <c r="F30" s="147"/>
      <c r="G30" s="147"/>
      <c r="H30" s="147"/>
      <c r="I30" s="147"/>
    </row>
    <row r="31" spans="2:11" ht="2.25" customHeight="1" x14ac:dyDescent="0.25">
      <c r="B31" s="4"/>
      <c r="C31" s="3"/>
      <c r="D31" s="3"/>
      <c r="E31" s="3"/>
      <c r="F31" s="3"/>
      <c r="G31" s="3"/>
      <c r="H31" s="3"/>
    </row>
    <row r="32" spans="2:11" s="10" customFormat="1" ht="19.5" customHeight="1" x14ac:dyDescent="0.25">
      <c r="B32" s="167" t="s">
        <v>95</v>
      </c>
      <c r="C32" s="167"/>
      <c r="D32" s="167"/>
      <c r="E32" s="167"/>
      <c r="F32" s="168" t="s">
        <v>35</v>
      </c>
      <c r="G32" s="168"/>
      <c r="H32" s="168"/>
      <c r="I32" s="140" t="s">
        <v>96</v>
      </c>
      <c r="J32" s="140"/>
      <c r="K32" s="140"/>
    </row>
    <row r="33" spans="2:11" s="10" customFormat="1" ht="16.5" customHeight="1" x14ac:dyDescent="0.25">
      <c r="B33" s="9"/>
      <c r="C33" s="166" t="s">
        <v>25</v>
      </c>
      <c r="D33" s="166"/>
      <c r="E33" s="166"/>
      <c r="G33" s="11"/>
      <c r="H33" s="11"/>
      <c r="I33" s="11"/>
    </row>
    <row r="34" spans="2:11" ht="12.75" customHeight="1" x14ac:dyDescent="0.25"/>
    <row r="35" spans="2:11" s="26" customFormat="1" ht="35.25" customHeight="1" x14ac:dyDescent="0.25">
      <c r="B35" s="27"/>
      <c r="C35" s="170" t="s">
        <v>51</v>
      </c>
      <c r="D35" s="170"/>
      <c r="E35" s="170"/>
      <c r="F35" s="170"/>
      <c r="G35" s="170"/>
      <c r="H35" s="170"/>
      <c r="I35" s="170"/>
      <c r="J35" s="170"/>
      <c r="K35" s="170"/>
    </row>
    <row r="36" spans="2:11" s="26" customFormat="1" ht="54" customHeight="1" x14ac:dyDescent="0.25">
      <c r="B36" s="27"/>
      <c r="C36" s="171" t="str">
        <f>G15</f>
        <v>Мастильні засоби (моторні та трансмісійні оливи)</v>
      </c>
      <c r="D36" s="171"/>
      <c r="E36" s="171"/>
      <c r="F36" s="171"/>
      <c r="G36" s="171"/>
      <c r="H36" s="171"/>
      <c r="I36" s="172"/>
      <c r="J36" s="172"/>
      <c r="K36" s="172"/>
    </row>
    <row r="37" spans="2:11" s="26" customFormat="1" x14ac:dyDescent="0.25">
      <c r="B37" s="27"/>
      <c r="C37" s="124" t="s">
        <v>4</v>
      </c>
      <c r="D37" s="136"/>
      <c r="E37" s="136"/>
      <c r="F37" s="125"/>
      <c r="G37" s="124" t="s">
        <v>17</v>
      </c>
      <c r="H37" s="136"/>
      <c r="I37" s="124" t="s">
        <v>5</v>
      </c>
      <c r="J37" s="125"/>
      <c r="K37" s="11"/>
    </row>
    <row r="38" spans="2:11" s="37" customFormat="1" ht="24.75" customHeight="1" x14ac:dyDescent="0.25">
      <c r="B38" s="77"/>
      <c r="C38" s="126" t="s">
        <v>97</v>
      </c>
      <c r="D38" s="127"/>
      <c r="E38" s="127"/>
      <c r="F38" s="128"/>
      <c r="G38" s="80"/>
      <c r="H38" s="81"/>
      <c r="I38" s="79"/>
      <c r="J38" s="82"/>
      <c r="K38" s="11"/>
    </row>
    <row r="39" spans="2:11" s="37" customFormat="1" ht="39.75" customHeight="1" x14ac:dyDescent="0.25">
      <c r="B39" s="41"/>
      <c r="C39" s="129" t="s">
        <v>98</v>
      </c>
      <c r="D39" s="130"/>
      <c r="E39" s="130"/>
      <c r="F39" s="131"/>
      <c r="G39" s="132" t="s">
        <v>99</v>
      </c>
      <c r="H39" s="133"/>
      <c r="I39" s="79"/>
      <c r="J39" s="82"/>
      <c r="K39" s="11"/>
    </row>
    <row r="40" spans="2:11" s="26" customFormat="1" ht="42.75" customHeight="1" x14ac:dyDescent="0.25">
      <c r="B40" s="27"/>
      <c r="C40" s="126" t="s">
        <v>100</v>
      </c>
      <c r="D40" s="127"/>
      <c r="E40" s="127"/>
      <c r="F40" s="128"/>
      <c r="G40" s="132"/>
      <c r="H40" s="133"/>
      <c r="I40" s="79"/>
      <c r="J40" s="82"/>
      <c r="K40" s="11"/>
    </row>
    <row r="41" spans="2:11" s="37" customFormat="1" ht="42.75" customHeight="1" x14ac:dyDescent="0.25">
      <c r="B41" s="77"/>
      <c r="C41" s="129" t="s">
        <v>101</v>
      </c>
      <c r="D41" s="130"/>
      <c r="E41" s="130"/>
      <c r="F41" s="131"/>
      <c r="G41" s="132" t="s">
        <v>102</v>
      </c>
      <c r="H41" s="133"/>
      <c r="I41" s="79"/>
      <c r="J41" s="82"/>
      <c r="K41" s="11"/>
    </row>
    <row r="42" spans="2:11" s="37" customFormat="1" ht="42.75" customHeight="1" x14ac:dyDescent="0.25">
      <c r="B42" s="77"/>
      <c r="C42" s="129" t="s">
        <v>103</v>
      </c>
      <c r="D42" s="130"/>
      <c r="E42" s="130"/>
      <c r="F42" s="131"/>
      <c r="G42" s="132" t="s">
        <v>104</v>
      </c>
      <c r="H42" s="133"/>
      <c r="I42" s="79"/>
      <c r="J42" s="82"/>
      <c r="K42" s="11"/>
    </row>
    <row r="43" spans="2:11" s="26" customFormat="1" ht="38.25" customHeight="1" x14ac:dyDescent="0.25">
      <c r="B43" s="27"/>
      <c r="C43" s="129" t="s">
        <v>105</v>
      </c>
      <c r="D43" s="130"/>
      <c r="E43" s="130"/>
      <c r="F43" s="131"/>
      <c r="G43" s="132" t="s">
        <v>106</v>
      </c>
      <c r="H43" s="133"/>
      <c r="I43" s="79"/>
      <c r="J43" s="82"/>
      <c r="K43" s="11"/>
    </row>
    <row r="44" spans="2:11" s="37" customFormat="1" ht="38.25" customHeight="1" x14ac:dyDescent="0.25">
      <c r="B44" s="77"/>
      <c r="C44" s="129" t="s">
        <v>7</v>
      </c>
      <c r="D44" s="130"/>
      <c r="E44" s="130"/>
      <c r="F44" s="131"/>
      <c r="G44" s="132" t="s">
        <v>107</v>
      </c>
      <c r="H44" s="133"/>
      <c r="I44" s="79"/>
      <c r="J44" s="82"/>
      <c r="K44" s="11"/>
    </row>
    <row r="45" spans="2:11" s="26" customFormat="1" ht="42.75" customHeight="1" x14ac:dyDescent="0.25">
      <c r="B45" s="27"/>
      <c r="C45" s="129" t="s">
        <v>109</v>
      </c>
      <c r="D45" s="130"/>
      <c r="E45" s="130"/>
      <c r="F45" s="131"/>
      <c r="G45" s="132" t="s">
        <v>108</v>
      </c>
      <c r="H45" s="133"/>
      <c r="I45" s="79"/>
      <c r="J45" s="82"/>
      <c r="K45" s="11"/>
    </row>
    <row r="46" spans="2:11" s="26" customFormat="1" ht="39.75" customHeight="1" x14ac:dyDescent="0.25">
      <c r="B46" s="27"/>
      <c r="C46" s="129" t="s">
        <v>110</v>
      </c>
      <c r="D46" s="130"/>
      <c r="E46" s="130"/>
      <c r="F46" s="131"/>
      <c r="G46" s="132" t="s">
        <v>111</v>
      </c>
      <c r="H46" s="133"/>
      <c r="I46" s="79"/>
      <c r="J46" s="82"/>
      <c r="K46" s="11"/>
    </row>
    <row r="47" spans="2:11" s="37" customFormat="1" ht="39.75" customHeight="1" x14ac:dyDescent="0.25">
      <c r="B47" s="77"/>
      <c r="C47" s="129" t="s">
        <v>112</v>
      </c>
      <c r="D47" s="130"/>
      <c r="E47" s="130"/>
      <c r="F47" s="131"/>
      <c r="G47" s="132" t="s">
        <v>113</v>
      </c>
      <c r="H47" s="133"/>
      <c r="I47" s="79"/>
      <c r="J47" s="82"/>
      <c r="K47" s="11"/>
    </row>
    <row r="48" spans="2:11" s="37" customFormat="1" ht="39.75" customHeight="1" x14ac:dyDescent="0.25">
      <c r="B48" s="77"/>
      <c r="C48" s="129" t="s">
        <v>114</v>
      </c>
      <c r="D48" s="130"/>
      <c r="E48" s="130"/>
      <c r="F48" s="131"/>
      <c r="G48" s="132" t="s">
        <v>115</v>
      </c>
      <c r="H48" s="133"/>
      <c r="I48" s="79"/>
      <c r="J48" s="82"/>
      <c r="K48" s="11"/>
    </row>
    <row r="49" spans="2:11" s="37" customFormat="1" ht="39.75" customHeight="1" x14ac:dyDescent="0.25">
      <c r="B49" s="77"/>
      <c r="C49" s="126" t="s">
        <v>116</v>
      </c>
      <c r="D49" s="127"/>
      <c r="E49" s="127"/>
      <c r="F49" s="128"/>
      <c r="G49" s="78"/>
      <c r="H49" s="83"/>
      <c r="I49" s="79"/>
      <c r="J49" s="82"/>
      <c r="K49" s="11"/>
    </row>
    <row r="50" spans="2:11" s="26" customFormat="1" ht="41.25" customHeight="1" x14ac:dyDescent="0.25">
      <c r="B50" s="27"/>
      <c r="C50" s="129" t="s">
        <v>118</v>
      </c>
      <c r="D50" s="130"/>
      <c r="E50" s="130"/>
      <c r="F50" s="131"/>
      <c r="G50" s="132" t="s">
        <v>117</v>
      </c>
      <c r="H50" s="133"/>
      <c r="I50" s="84"/>
      <c r="J50" s="85"/>
      <c r="K50" s="11"/>
    </row>
  </sheetData>
  <mergeCells count="67">
    <mergeCell ref="B26:C26"/>
    <mergeCell ref="C27:I27"/>
    <mergeCell ref="C30:I30"/>
    <mergeCell ref="C29:I29"/>
    <mergeCell ref="C35:K35"/>
    <mergeCell ref="C39:F39"/>
    <mergeCell ref="G39:H39"/>
    <mergeCell ref="C33:E33"/>
    <mergeCell ref="B32:E32"/>
    <mergeCell ref="F32:H32"/>
    <mergeCell ref="C36:K36"/>
    <mergeCell ref="C37:F37"/>
    <mergeCell ref="G37:H37"/>
    <mergeCell ref="C50:F50"/>
    <mergeCell ref="G50:H50"/>
    <mergeCell ref="C40:F40"/>
    <mergeCell ref="G40:H40"/>
    <mergeCell ref="C43:F43"/>
    <mergeCell ref="G43:H43"/>
    <mergeCell ref="C45:F45"/>
    <mergeCell ref="G45:H45"/>
    <mergeCell ref="C46:F46"/>
    <mergeCell ref="G46:H46"/>
    <mergeCell ref="C41:F41"/>
    <mergeCell ref="G41:H41"/>
    <mergeCell ref="C42:F42"/>
    <mergeCell ref="G42:H42"/>
    <mergeCell ref="C44:F44"/>
    <mergeCell ref="G44:H44"/>
    <mergeCell ref="C6:F6"/>
    <mergeCell ref="C10:D10"/>
    <mergeCell ref="E10:F10"/>
    <mergeCell ref="C9:G9"/>
    <mergeCell ref="B2:K2"/>
    <mergeCell ref="B4:E4"/>
    <mergeCell ref="B12:K12"/>
    <mergeCell ref="B13:K13"/>
    <mergeCell ref="I32:K32"/>
    <mergeCell ref="G24:K24"/>
    <mergeCell ref="C23:F23"/>
    <mergeCell ref="G23:K23"/>
    <mergeCell ref="C25:F25"/>
    <mergeCell ref="C24:F24"/>
    <mergeCell ref="G25:K25"/>
    <mergeCell ref="C28:I28"/>
    <mergeCell ref="G18:K18"/>
    <mergeCell ref="G15:K15"/>
    <mergeCell ref="H16:K16"/>
    <mergeCell ref="G22:K22"/>
    <mergeCell ref="C22:F22"/>
    <mergeCell ref="C16:F16"/>
    <mergeCell ref="C15:E15"/>
    <mergeCell ref="I37:J37"/>
    <mergeCell ref="C49:F49"/>
    <mergeCell ref="C47:F47"/>
    <mergeCell ref="G47:H47"/>
    <mergeCell ref="C48:F48"/>
    <mergeCell ref="G48:H48"/>
    <mergeCell ref="C38:F38"/>
    <mergeCell ref="C17:F17"/>
    <mergeCell ref="C21:F21"/>
    <mergeCell ref="C20:F20"/>
    <mergeCell ref="C18:F18"/>
    <mergeCell ref="C19:F19"/>
    <mergeCell ref="I17:K17"/>
    <mergeCell ref="G19:K19"/>
    <mergeCell ref="G21:K21"/>
  </mergeCells>
  <pageMargins left="0.11811023622047245" right="0.11811023622047245" top="0.55000000000000004" bottom="0" header="0.62" footer="0.31496062992125984"/>
  <pageSetup paperSize="9" orientation="portrait" horizontalDpi="180" verticalDpi="18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K23"/>
  <sheetViews>
    <sheetView zoomScaleNormal="100" workbookViewId="0">
      <selection activeCell="E23" sqref="E23"/>
    </sheetView>
  </sheetViews>
  <sheetFormatPr defaultColWidth="9.140625" defaultRowHeight="12.75" x14ac:dyDescent="0.25"/>
  <cols>
    <col min="1" max="1" width="1.85546875" style="37" customWidth="1"/>
    <col min="2" max="2" width="5.85546875" style="89" customWidth="1"/>
    <col min="3" max="3" width="36.42578125" style="90" customWidth="1"/>
    <col min="4" max="4" width="6.7109375" style="90" customWidth="1"/>
    <col min="5" max="5" width="24.28515625" style="90" customWidth="1"/>
    <col min="6" max="6" width="6.42578125" style="90" customWidth="1"/>
    <col min="7" max="11" width="9.140625" style="90"/>
    <col min="12" max="16384" width="9.140625" style="37"/>
  </cols>
  <sheetData>
    <row r="1" spans="2:11" ht="11.25" customHeight="1" x14ac:dyDescent="0.25"/>
    <row r="2" spans="2:11" ht="17.25" customHeight="1" x14ac:dyDescent="0.25">
      <c r="B2" s="176"/>
      <c r="C2" s="176"/>
      <c r="D2" s="177" t="s">
        <v>154</v>
      </c>
      <c r="E2" s="177"/>
      <c r="F2" s="91"/>
    </row>
    <row r="3" spans="2:11" ht="17.25" customHeight="1" x14ac:dyDescent="0.25">
      <c r="B3" s="116"/>
      <c r="C3" s="174" t="s">
        <v>155</v>
      </c>
      <c r="D3" s="174"/>
      <c r="E3" s="174"/>
      <c r="F3" s="91"/>
    </row>
    <row r="4" spans="2:11" ht="17.25" customHeight="1" x14ac:dyDescent="0.25">
      <c r="B4" s="116"/>
      <c r="C4" s="173" t="s">
        <v>156</v>
      </c>
      <c r="D4" s="173"/>
      <c r="E4" s="173"/>
      <c r="F4" s="91"/>
    </row>
    <row r="5" spans="2:11" ht="17.25" customHeight="1" x14ac:dyDescent="0.25">
      <c r="B5" s="116"/>
      <c r="C5" s="174" t="s">
        <v>145</v>
      </c>
      <c r="D5" s="174"/>
      <c r="E5" s="174"/>
      <c r="F5" s="91"/>
    </row>
    <row r="6" spans="2:11" s="7" customFormat="1" ht="27" customHeight="1" x14ac:dyDescent="0.25">
      <c r="B6" s="95" t="s">
        <v>126</v>
      </c>
      <c r="C6" s="95" t="s">
        <v>57</v>
      </c>
      <c r="D6" s="95" t="s">
        <v>9</v>
      </c>
      <c r="E6" s="95" t="s">
        <v>20</v>
      </c>
      <c r="F6" s="96"/>
      <c r="G6" s="96"/>
      <c r="H6" s="96"/>
      <c r="I6" s="96"/>
      <c r="J6" s="96"/>
      <c r="K6" s="96"/>
    </row>
    <row r="7" spans="2:11" s="39" customFormat="1" ht="24" customHeight="1" x14ac:dyDescent="0.2">
      <c r="B7" s="97">
        <v>1</v>
      </c>
      <c r="C7" s="98" t="s">
        <v>127</v>
      </c>
      <c r="D7" s="87" t="s">
        <v>141</v>
      </c>
      <c r="E7" s="87">
        <v>165</v>
      </c>
      <c r="F7" s="93"/>
      <c r="G7" s="93"/>
      <c r="H7" s="93"/>
      <c r="I7" s="93"/>
      <c r="J7" s="93"/>
      <c r="K7" s="93"/>
    </row>
    <row r="8" spans="2:11" s="39" customFormat="1" ht="24" customHeight="1" x14ac:dyDescent="0.2">
      <c r="B8" s="97">
        <v>2</v>
      </c>
      <c r="C8" s="98" t="s">
        <v>128</v>
      </c>
      <c r="D8" s="87" t="s">
        <v>142</v>
      </c>
      <c r="E8" s="87">
        <v>208</v>
      </c>
      <c r="F8" s="93"/>
      <c r="G8" s="93"/>
      <c r="H8" s="93"/>
      <c r="I8" s="93"/>
      <c r="J8" s="93"/>
      <c r="K8" s="93"/>
    </row>
    <row r="9" spans="2:11" s="39" customFormat="1" ht="20.25" customHeight="1" x14ac:dyDescent="0.2">
      <c r="B9" s="97">
        <v>3</v>
      </c>
      <c r="C9" s="98" t="s">
        <v>129</v>
      </c>
      <c r="D9" s="87" t="s">
        <v>142</v>
      </c>
      <c r="E9" s="87">
        <v>209</v>
      </c>
      <c r="F9" s="93"/>
      <c r="G9" s="93"/>
      <c r="H9" s="93"/>
      <c r="I9" s="93"/>
      <c r="J9" s="93"/>
      <c r="K9" s="93"/>
    </row>
    <row r="10" spans="2:11" s="39" customFormat="1" ht="35.25" customHeight="1" x14ac:dyDescent="0.2">
      <c r="B10" s="97">
        <v>4</v>
      </c>
      <c r="C10" s="98" t="s">
        <v>130</v>
      </c>
      <c r="D10" s="87" t="s">
        <v>142</v>
      </c>
      <c r="E10" s="87">
        <v>2912</v>
      </c>
      <c r="F10" s="93"/>
      <c r="G10" s="93"/>
      <c r="H10" s="93"/>
      <c r="I10" s="93"/>
      <c r="J10" s="93"/>
      <c r="K10" s="93"/>
    </row>
    <row r="11" spans="2:11" s="39" customFormat="1" ht="35.25" customHeight="1" x14ac:dyDescent="0.2">
      <c r="B11" s="97">
        <v>5</v>
      </c>
      <c r="C11" s="98" t="s">
        <v>131</v>
      </c>
      <c r="D11" s="87" t="s">
        <v>142</v>
      </c>
      <c r="E11" s="87">
        <v>416</v>
      </c>
      <c r="F11" s="93"/>
      <c r="G11" s="93"/>
      <c r="H11" s="93"/>
      <c r="I11" s="93"/>
      <c r="J11" s="93"/>
      <c r="K11" s="93"/>
    </row>
    <row r="12" spans="2:11" s="39" customFormat="1" ht="35.25" customHeight="1" x14ac:dyDescent="0.2">
      <c r="B12" s="97">
        <v>6</v>
      </c>
      <c r="C12" s="98" t="s">
        <v>132</v>
      </c>
      <c r="D12" s="87" t="s">
        <v>142</v>
      </c>
      <c r="E12" s="87">
        <v>60</v>
      </c>
      <c r="F12" s="93"/>
      <c r="G12" s="93"/>
      <c r="H12" s="93"/>
      <c r="I12" s="93"/>
      <c r="J12" s="93"/>
      <c r="K12" s="93"/>
    </row>
    <row r="13" spans="2:11" s="39" customFormat="1" ht="25.5" customHeight="1" x14ac:dyDescent="0.2">
      <c r="B13" s="97">
        <v>7</v>
      </c>
      <c r="C13" s="98" t="s">
        <v>133</v>
      </c>
      <c r="D13" s="87" t="s">
        <v>142</v>
      </c>
      <c r="E13" s="87">
        <v>208</v>
      </c>
      <c r="F13" s="93"/>
      <c r="G13" s="93"/>
      <c r="H13" s="93"/>
      <c r="I13" s="93"/>
      <c r="J13" s="93"/>
      <c r="K13" s="93"/>
    </row>
    <row r="14" spans="2:11" s="39" customFormat="1" ht="40.5" customHeight="1" x14ac:dyDescent="0.2">
      <c r="B14" s="97">
        <v>8</v>
      </c>
      <c r="C14" s="98" t="s">
        <v>134</v>
      </c>
      <c r="D14" s="87" t="s">
        <v>142</v>
      </c>
      <c r="E14" s="87">
        <v>229</v>
      </c>
      <c r="F14" s="93"/>
      <c r="G14" s="93"/>
      <c r="H14" s="93"/>
      <c r="I14" s="93"/>
      <c r="J14" s="93"/>
      <c r="K14" s="93"/>
    </row>
    <row r="15" spans="2:11" s="39" customFormat="1" ht="40.5" customHeight="1" x14ac:dyDescent="0.2">
      <c r="B15" s="97">
        <v>9</v>
      </c>
      <c r="C15" s="98" t="s">
        <v>135</v>
      </c>
      <c r="D15" s="87" t="s">
        <v>142</v>
      </c>
      <c r="E15" s="87">
        <v>208</v>
      </c>
      <c r="F15" s="93"/>
      <c r="G15" s="93"/>
      <c r="H15" s="93"/>
      <c r="I15" s="93"/>
      <c r="J15" s="93"/>
      <c r="K15" s="93"/>
    </row>
    <row r="16" spans="2:11" s="39" customFormat="1" ht="40.5" customHeight="1" x14ac:dyDescent="0.2">
      <c r="B16" s="97">
        <v>10</v>
      </c>
      <c r="C16" s="98" t="s">
        <v>136</v>
      </c>
      <c r="D16" s="87" t="s">
        <v>142</v>
      </c>
      <c r="E16" s="87">
        <v>40</v>
      </c>
      <c r="F16" s="93"/>
      <c r="G16" s="93"/>
      <c r="H16" s="93"/>
      <c r="I16" s="93"/>
      <c r="J16" s="93"/>
      <c r="K16" s="93"/>
    </row>
    <row r="17" spans="2:11" s="39" customFormat="1" ht="40.5" customHeight="1" x14ac:dyDescent="0.2">
      <c r="B17" s="97">
        <v>11</v>
      </c>
      <c r="C17" s="98" t="s">
        <v>137</v>
      </c>
      <c r="D17" s="87" t="s">
        <v>142</v>
      </c>
      <c r="E17" s="87">
        <v>416</v>
      </c>
      <c r="F17" s="93"/>
      <c r="G17" s="93"/>
      <c r="H17" s="93"/>
      <c r="I17" s="93"/>
      <c r="J17" s="93"/>
      <c r="K17" s="93"/>
    </row>
    <row r="18" spans="2:11" s="39" customFormat="1" ht="40.5" customHeight="1" x14ac:dyDescent="0.2">
      <c r="B18" s="97">
        <v>12</v>
      </c>
      <c r="C18" s="98" t="s">
        <v>138</v>
      </c>
      <c r="D18" s="87" t="s">
        <v>142</v>
      </c>
      <c r="E18" s="87">
        <v>208</v>
      </c>
      <c r="F18" s="93"/>
      <c r="G18" s="93"/>
      <c r="H18" s="93"/>
      <c r="I18" s="93"/>
      <c r="J18" s="93"/>
      <c r="K18" s="93"/>
    </row>
    <row r="19" spans="2:11" s="39" customFormat="1" ht="40.5" customHeight="1" x14ac:dyDescent="0.2">
      <c r="B19" s="97">
        <v>13</v>
      </c>
      <c r="C19" s="98" t="s">
        <v>139</v>
      </c>
      <c r="D19" s="87" t="s">
        <v>141</v>
      </c>
      <c r="E19" s="87">
        <v>52</v>
      </c>
      <c r="F19" s="93"/>
      <c r="G19" s="93"/>
      <c r="H19" s="93"/>
      <c r="I19" s="93"/>
      <c r="J19" s="93"/>
      <c r="K19" s="93"/>
    </row>
    <row r="20" spans="2:11" s="39" customFormat="1" ht="40.5" customHeight="1" x14ac:dyDescent="0.2">
      <c r="B20" s="97">
        <v>14</v>
      </c>
      <c r="C20" s="98" t="s">
        <v>140</v>
      </c>
      <c r="D20" s="87" t="s">
        <v>141</v>
      </c>
      <c r="E20" s="87">
        <v>52</v>
      </c>
      <c r="F20" s="93"/>
      <c r="G20" s="93"/>
      <c r="H20" s="93"/>
      <c r="I20" s="93"/>
      <c r="J20" s="93"/>
      <c r="K20" s="93"/>
    </row>
    <row r="21" spans="2:11" s="39" customFormat="1" ht="21" customHeight="1" x14ac:dyDescent="0.25">
      <c r="B21" s="97"/>
      <c r="C21" s="99" t="s">
        <v>119</v>
      </c>
      <c r="D21" s="95"/>
      <c r="E21" s="100">
        <f>SUM(E7:E20)</f>
        <v>5383</v>
      </c>
      <c r="F21" s="93"/>
      <c r="G21" s="93"/>
      <c r="H21" s="93"/>
      <c r="I21" s="93"/>
      <c r="J21" s="93"/>
      <c r="K21" s="93"/>
    </row>
    <row r="22" spans="2:11" ht="12" customHeight="1" x14ac:dyDescent="0.25">
      <c r="B22" s="92"/>
      <c r="C22" s="92"/>
      <c r="D22" s="92"/>
      <c r="E22" s="92"/>
    </row>
    <row r="23" spans="2:11" s="6" customFormat="1" ht="27" customHeight="1" x14ac:dyDescent="0.25">
      <c r="B23" s="175" t="s">
        <v>95</v>
      </c>
      <c r="C23" s="175"/>
      <c r="D23" s="103"/>
      <c r="E23" s="117" t="s">
        <v>96</v>
      </c>
      <c r="F23" s="104"/>
      <c r="G23" s="104"/>
      <c r="H23" s="104"/>
      <c r="I23" s="104"/>
      <c r="J23" s="104"/>
      <c r="K23" s="104"/>
    </row>
  </sheetData>
  <mergeCells count="6">
    <mergeCell ref="C4:E4"/>
    <mergeCell ref="C5:E5"/>
    <mergeCell ref="B23:C23"/>
    <mergeCell ref="B2:C2"/>
    <mergeCell ref="D2:E2"/>
    <mergeCell ref="C3:E3"/>
  </mergeCells>
  <pageMargins left="0.11811023622047245" right="0.11811023622047245" top="0" bottom="0" header="0.31496062992125984" footer="0.31496062992125984"/>
  <pageSetup paperSize="9" fitToHeight="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24"/>
  <sheetViews>
    <sheetView topLeftCell="A27" zoomScaleNormal="100" workbookViewId="0">
      <selection activeCell="C9" sqref="C9"/>
    </sheetView>
  </sheetViews>
  <sheetFormatPr defaultColWidth="9.140625" defaultRowHeight="12.75" x14ac:dyDescent="0.25"/>
  <cols>
    <col min="1" max="1" width="1.85546875" style="1" customWidth="1"/>
    <col min="2" max="2" width="5.85546875" style="89" customWidth="1"/>
    <col min="3" max="3" width="29.85546875" style="90" customWidth="1"/>
    <col min="4" max="4" width="10.7109375" style="90" customWidth="1"/>
    <col min="5" max="5" width="36.85546875" style="90" customWidth="1"/>
    <col min="6" max="6" width="6.7109375" style="90" customWidth="1"/>
    <col min="7" max="7" width="13.5703125" style="90" customWidth="1"/>
    <col min="8" max="8" width="6.42578125" style="90" customWidth="1"/>
    <col min="9" max="13" width="9.140625" style="90"/>
    <col min="14" max="16384" width="9.140625" style="1"/>
  </cols>
  <sheetData>
    <row r="1" spans="2:13" ht="11.25" customHeight="1" x14ac:dyDescent="0.25"/>
    <row r="2" spans="2:13" ht="17.25" customHeight="1" x14ac:dyDescent="0.25">
      <c r="B2" s="185" t="s">
        <v>41</v>
      </c>
      <c r="C2" s="185"/>
      <c r="D2" s="185"/>
      <c r="E2" s="185"/>
      <c r="F2" s="185"/>
      <c r="G2" s="185"/>
      <c r="H2" s="91"/>
    </row>
    <row r="3" spans="2:13" s="5" customFormat="1" ht="25.5" hidden="1" customHeight="1" x14ac:dyDescent="0.25">
      <c r="B3" s="178"/>
      <c r="C3" s="178"/>
      <c r="D3" s="184"/>
      <c r="E3" s="184"/>
      <c r="F3" s="184"/>
      <c r="G3" s="184"/>
      <c r="H3" s="93"/>
      <c r="I3" s="93"/>
      <c r="J3" s="93"/>
      <c r="K3" s="93"/>
      <c r="L3" s="93"/>
      <c r="M3" s="93"/>
    </row>
    <row r="4" spans="2:13" s="5" customFormat="1" ht="24" customHeight="1" x14ac:dyDescent="0.25">
      <c r="B4" s="178" t="s">
        <v>21</v>
      </c>
      <c r="C4" s="178"/>
      <c r="D4" s="94" t="s">
        <v>144</v>
      </c>
      <c r="E4" s="178" t="s">
        <v>145</v>
      </c>
      <c r="F4" s="178" t="s">
        <v>13</v>
      </c>
      <c r="G4" s="178" t="s">
        <v>13</v>
      </c>
      <c r="H4" s="93"/>
      <c r="I4" s="93"/>
      <c r="J4" s="93"/>
      <c r="K4" s="93"/>
      <c r="L4" s="93"/>
      <c r="M4" s="93"/>
    </row>
    <row r="5" spans="2:13" s="5" customFormat="1" ht="23.25" customHeight="1" x14ac:dyDescent="0.25">
      <c r="B5" s="179" t="s">
        <v>58</v>
      </c>
      <c r="C5" s="179"/>
      <c r="D5" s="179"/>
      <c r="E5" s="179"/>
      <c r="F5" s="179"/>
      <c r="G5" s="179"/>
      <c r="H5" s="93"/>
      <c r="I5" s="93"/>
      <c r="J5" s="93"/>
      <c r="K5" s="93"/>
      <c r="L5" s="93"/>
      <c r="M5" s="93"/>
    </row>
    <row r="6" spans="2:13" s="7" customFormat="1" ht="27" customHeight="1" x14ac:dyDescent="0.25">
      <c r="B6" s="95" t="s">
        <v>126</v>
      </c>
      <c r="C6" s="95" t="s">
        <v>57</v>
      </c>
      <c r="D6" s="180" t="s">
        <v>143</v>
      </c>
      <c r="E6" s="180"/>
      <c r="F6" s="95" t="s">
        <v>9</v>
      </c>
      <c r="G6" s="95" t="s">
        <v>20</v>
      </c>
      <c r="H6" s="96"/>
      <c r="I6" s="96"/>
      <c r="J6" s="96"/>
      <c r="K6" s="96"/>
      <c r="L6" s="96"/>
      <c r="M6" s="96"/>
    </row>
    <row r="7" spans="2:13" s="5" customFormat="1" ht="141" customHeight="1" x14ac:dyDescent="0.2">
      <c r="B7" s="97">
        <v>1</v>
      </c>
      <c r="C7" s="98" t="s">
        <v>127</v>
      </c>
      <c r="D7" s="178" t="s">
        <v>157</v>
      </c>
      <c r="E7" s="178"/>
      <c r="F7" s="87" t="s">
        <v>141</v>
      </c>
      <c r="G7" s="87">
        <v>165</v>
      </c>
      <c r="H7" s="93"/>
      <c r="I7" s="93"/>
      <c r="J7" s="93"/>
      <c r="K7" s="93"/>
      <c r="L7" s="93"/>
      <c r="M7" s="93"/>
    </row>
    <row r="8" spans="2:13" s="39" customFormat="1" ht="198" customHeight="1" x14ac:dyDescent="0.2">
      <c r="B8" s="97">
        <v>2</v>
      </c>
      <c r="C8" s="98" t="s">
        <v>128</v>
      </c>
      <c r="D8" s="178" t="s">
        <v>158</v>
      </c>
      <c r="E8" s="178"/>
      <c r="F8" s="87" t="s">
        <v>142</v>
      </c>
      <c r="G8" s="87">
        <v>208</v>
      </c>
      <c r="H8" s="93"/>
      <c r="I8" s="93"/>
      <c r="J8" s="93"/>
      <c r="K8" s="93"/>
      <c r="L8" s="93"/>
      <c r="M8" s="93"/>
    </row>
    <row r="9" spans="2:13" s="39" customFormat="1" ht="93.75" customHeight="1" x14ac:dyDescent="0.2">
      <c r="B9" s="97">
        <v>3</v>
      </c>
      <c r="C9" s="98" t="s">
        <v>129</v>
      </c>
      <c r="D9" s="178" t="s">
        <v>159</v>
      </c>
      <c r="E9" s="178"/>
      <c r="F9" s="87" t="s">
        <v>142</v>
      </c>
      <c r="G9" s="87">
        <v>209</v>
      </c>
      <c r="H9" s="93"/>
      <c r="I9" s="93"/>
      <c r="J9" s="93"/>
      <c r="K9" s="93"/>
      <c r="L9" s="93"/>
      <c r="M9" s="93"/>
    </row>
    <row r="10" spans="2:13" s="93" customFormat="1" ht="35.25" customHeight="1" x14ac:dyDescent="0.2">
      <c r="B10" s="97">
        <v>4</v>
      </c>
      <c r="C10" s="98" t="s">
        <v>130</v>
      </c>
      <c r="D10" s="178" t="s">
        <v>149</v>
      </c>
      <c r="E10" s="178"/>
      <c r="F10" s="87" t="s">
        <v>142</v>
      </c>
      <c r="G10" s="87">
        <v>2912</v>
      </c>
    </row>
    <row r="11" spans="2:13" s="93" customFormat="1" ht="35.25" customHeight="1" x14ac:dyDescent="0.2">
      <c r="B11" s="97">
        <v>5</v>
      </c>
      <c r="C11" s="98" t="s">
        <v>131</v>
      </c>
      <c r="D11" s="178" t="s">
        <v>149</v>
      </c>
      <c r="E11" s="178"/>
      <c r="F11" s="87" t="s">
        <v>142</v>
      </c>
      <c r="G11" s="87">
        <v>416</v>
      </c>
    </row>
    <row r="12" spans="2:13" s="93" customFormat="1" ht="35.25" customHeight="1" x14ac:dyDescent="0.2">
      <c r="B12" s="97">
        <v>6</v>
      </c>
      <c r="C12" s="98" t="s">
        <v>132</v>
      </c>
      <c r="D12" s="178" t="s">
        <v>149</v>
      </c>
      <c r="E12" s="178"/>
      <c r="F12" s="87" t="s">
        <v>142</v>
      </c>
      <c r="G12" s="87">
        <v>60</v>
      </c>
    </row>
    <row r="13" spans="2:13" s="39" customFormat="1" ht="176.25" customHeight="1" x14ac:dyDescent="0.2">
      <c r="B13" s="97">
        <v>7</v>
      </c>
      <c r="C13" s="98" t="s">
        <v>133</v>
      </c>
      <c r="D13" s="178" t="s">
        <v>167</v>
      </c>
      <c r="E13" s="178"/>
      <c r="F13" s="87" t="s">
        <v>142</v>
      </c>
      <c r="G13" s="87">
        <v>208</v>
      </c>
      <c r="H13" s="93"/>
      <c r="I13" s="93"/>
      <c r="J13" s="93"/>
      <c r="K13" s="93"/>
      <c r="L13" s="93"/>
      <c r="M13" s="93"/>
    </row>
    <row r="14" spans="2:13" s="5" customFormat="1" ht="124.5" customHeight="1" x14ac:dyDescent="0.2">
      <c r="B14" s="97">
        <v>8</v>
      </c>
      <c r="C14" s="98" t="s">
        <v>134</v>
      </c>
      <c r="D14" s="178" t="s">
        <v>160</v>
      </c>
      <c r="E14" s="178"/>
      <c r="F14" s="87" t="s">
        <v>142</v>
      </c>
      <c r="G14" s="87">
        <v>229</v>
      </c>
      <c r="H14" s="93"/>
      <c r="I14" s="93"/>
      <c r="J14" s="93"/>
      <c r="K14" s="93"/>
      <c r="L14" s="93"/>
      <c r="M14" s="93"/>
    </row>
    <row r="15" spans="2:13" s="39" customFormat="1" ht="189" customHeight="1" x14ac:dyDescent="0.2">
      <c r="B15" s="97">
        <v>9</v>
      </c>
      <c r="C15" s="98" t="s">
        <v>135</v>
      </c>
      <c r="D15" s="178" t="s">
        <v>161</v>
      </c>
      <c r="E15" s="178"/>
      <c r="F15" s="87" t="s">
        <v>142</v>
      </c>
      <c r="G15" s="87">
        <v>208</v>
      </c>
      <c r="H15" s="93"/>
      <c r="I15" s="93"/>
      <c r="J15" s="93"/>
      <c r="K15" s="93"/>
      <c r="L15" s="93"/>
      <c r="M15" s="93"/>
    </row>
    <row r="16" spans="2:13" s="39" customFormat="1" ht="107.25" customHeight="1" x14ac:dyDescent="0.2">
      <c r="B16" s="97">
        <v>10</v>
      </c>
      <c r="C16" s="98" t="s">
        <v>136</v>
      </c>
      <c r="D16" s="178" t="s">
        <v>162</v>
      </c>
      <c r="E16" s="178"/>
      <c r="F16" s="87" t="s">
        <v>142</v>
      </c>
      <c r="G16" s="87">
        <v>40</v>
      </c>
      <c r="H16" s="93"/>
      <c r="I16" s="93"/>
      <c r="J16" s="93"/>
      <c r="K16" s="93"/>
      <c r="L16" s="93"/>
      <c r="M16" s="93"/>
    </row>
    <row r="17" spans="2:13" s="39" customFormat="1" ht="252.75" customHeight="1" x14ac:dyDescent="0.2">
      <c r="B17" s="97">
        <v>11</v>
      </c>
      <c r="C17" s="98" t="s">
        <v>137</v>
      </c>
      <c r="D17" s="178" t="s">
        <v>163</v>
      </c>
      <c r="E17" s="178"/>
      <c r="F17" s="87" t="s">
        <v>142</v>
      </c>
      <c r="G17" s="87">
        <v>416</v>
      </c>
      <c r="H17" s="93"/>
      <c r="I17" s="93"/>
      <c r="J17" s="93"/>
      <c r="K17" s="93"/>
      <c r="L17" s="93"/>
      <c r="M17" s="93"/>
    </row>
    <row r="18" spans="2:13" s="39" customFormat="1" ht="169.5" customHeight="1" x14ac:dyDescent="0.2">
      <c r="B18" s="97">
        <v>12</v>
      </c>
      <c r="C18" s="98" t="s">
        <v>138</v>
      </c>
      <c r="D18" s="178" t="s">
        <v>164</v>
      </c>
      <c r="E18" s="178"/>
      <c r="F18" s="87" t="s">
        <v>142</v>
      </c>
      <c r="G18" s="87">
        <v>208</v>
      </c>
      <c r="H18" s="93"/>
      <c r="I18" s="93"/>
      <c r="J18" s="93"/>
      <c r="K18" s="93"/>
      <c r="L18" s="93"/>
      <c r="M18" s="93"/>
    </row>
    <row r="19" spans="2:13" s="39" customFormat="1" ht="182.25" customHeight="1" x14ac:dyDescent="0.2">
      <c r="B19" s="97">
        <v>13</v>
      </c>
      <c r="C19" s="98" t="s">
        <v>139</v>
      </c>
      <c r="D19" s="178" t="s">
        <v>165</v>
      </c>
      <c r="E19" s="178"/>
      <c r="F19" s="87" t="s">
        <v>141</v>
      </c>
      <c r="G19" s="87">
        <v>52</v>
      </c>
      <c r="H19" s="93"/>
      <c r="I19" s="93"/>
      <c r="J19" s="93"/>
      <c r="K19" s="93"/>
      <c r="L19" s="93"/>
      <c r="M19" s="93"/>
    </row>
    <row r="20" spans="2:13" s="39" customFormat="1" ht="189.75" customHeight="1" x14ac:dyDescent="0.2">
      <c r="B20" s="97">
        <v>14</v>
      </c>
      <c r="C20" s="98" t="s">
        <v>140</v>
      </c>
      <c r="D20" s="178" t="s">
        <v>166</v>
      </c>
      <c r="E20" s="178"/>
      <c r="F20" s="87" t="s">
        <v>141</v>
      </c>
      <c r="G20" s="87">
        <v>52</v>
      </c>
      <c r="H20" s="93"/>
      <c r="I20" s="93"/>
      <c r="J20" s="93"/>
      <c r="K20" s="93"/>
      <c r="L20" s="93"/>
      <c r="M20" s="93"/>
    </row>
    <row r="21" spans="2:13" s="39" customFormat="1" ht="21" customHeight="1" x14ac:dyDescent="0.25">
      <c r="B21" s="97"/>
      <c r="C21" s="99" t="s">
        <v>119</v>
      </c>
      <c r="D21" s="182"/>
      <c r="E21" s="183"/>
      <c r="F21" s="95"/>
      <c r="G21" s="100">
        <f>SUM(G7:G20)</f>
        <v>5383</v>
      </c>
      <c r="H21" s="93"/>
      <c r="I21" s="93"/>
      <c r="J21" s="93"/>
      <c r="K21" s="93"/>
      <c r="L21" s="93"/>
      <c r="M21" s="93"/>
    </row>
    <row r="22" spans="2:13" ht="12" customHeight="1" x14ac:dyDescent="0.25">
      <c r="B22" s="92"/>
      <c r="C22" s="92"/>
      <c r="D22" s="92"/>
      <c r="E22" s="92"/>
      <c r="F22" s="92"/>
      <c r="G22" s="92"/>
    </row>
    <row r="23" spans="2:13" ht="183" customHeight="1" x14ac:dyDescent="0.25">
      <c r="B23" s="181" t="s">
        <v>148</v>
      </c>
      <c r="C23" s="181"/>
      <c r="D23" s="181"/>
      <c r="E23" s="181"/>
      <c r="F23" s="181"/>
      <c r="G23" s="181"/>
    </row>
    <row r="24" spans="2:13" s="6" customFormat="1" ht="27" customHeight="1" x14ac:dyDescent="0.25">
      <c r="B24" s="175" t="s">
        <v>95</v>
      </c>
      <c r="C24" s="175"/>
      <c r="D24" s="102" t="s">
        <v>18</v>
      </c>
      <c r="E24" s="103" t="s">
        <v>96</v>
      </c>
      <c r="F24" s="103"/>
      <c r="G24" s="104"/>
      <c r="H24" s="104"/>
      <c r="I24" s="104"/>
      <c r="J24" s="104"/>
      <c r="K24" s="104"/>
      <c r="L24" s="104"/>
      <c r="M24" s="104"/>
    </row>
  </sheetData>
  <mergeCells count="24">
    <mergeCell ref="D16:E16"/>
    <mergeCell ref="D17:E17"/>
    <mergeCell ref="D20:E20"/>
    <mergeCell ref="B2:G2"/>
    <mergeCell ref="D12:E12"/>
    <mergeCell ref="D13:E13"/>
    <mergeCell ref="D11:E11"/>
    <mergeCell ref="D19:E19"/>
    <mergeCell ref="B24:C24"/>
    <mergeCell ref="B3:C3"/>
    <mergeCell ref="B5:G5"/>
    <mergeCell ref="D6:E6"/>
    <mergeCell ref="D7:E7"/>
    <mergeCell ref="D14:E14"/>
    <mergeCell ref="B4:C4"/>
    <mergeCell ref="B23:G23"/>
    <mergeCell ref="D15:E15"/>
    <mergeCell ref="D18:E18"/>
    <mergeCell ref="D8:E8"/>
    <mergeCell ref="D9:E9"/>
    <mergeCell ref="D10:E10"/>
    <mergeCell ref="D21:E21"/>
    <mergeCell ref="E4:G4"/>
    <mergeCell ref="D3:G3"/>
  </mergeCells>
  <pageMargins left="0.11811023622047245" right="0.11811023622047245" top="0" bottom="0" header="0.31496062992125984" footer="0.31496062992125984"/>
  <pageSetup paperSize="9" scale="95" fitToHeight="0"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26"/>
  <sheetViews>
    <sheetView topLeftCell="A11" zoomScale="130" zoomScaleNormal="130" workbookViewId="0">
      <selection activeCell="E11" sqref="E11"/>
    </sheetView>
  </sheetViews>
  <sheetFormatPr defaultColWidth="9.140625" defaultRowHeight="12.75" x14ac:dyDescent="0.25"/>
  <cols>
    <col min="1" max="1" width="3.140625" style="30" customWidth="1"/>
    <col min="2" max="2" width="4" style="90" customWidth="1"/>
    <col min="3" max="3" width="8.140625" style="89" customWidth="1"/>
    <col min="4" max="4" width="19.42578125" style="90" hidden="1" customWidth="1"/>
    <col min="5" max="5" width="27.5703125" style="90" customWidth="1"/>
    <col min="6" max="6" width="5" style="90" customWidth="1"/>
    <col min="7" max="7" width="9" style="90" customWidth="1"/>
    <col min="8" max="8" width="10.140625" style="90" customWidth="1"/>
    <col min="9" max="9" width="10.85546875" style="90" customWidth="1"/>
    <col min="10" max="10" width="10" style="30" customWidth="1"/>
    <col min="11" max="16384" width="9.140625" style="30"/>
  </cols>
  <sheetData>
    <row r="1" spans="2:10" ht="15.75" customHeight="1" x14ac:dyDescent="0.25"/>
    <row r="2" spans="2:10" ht="18.75" customHeight="1" x14ac:dyDescent="0.25">
      <c r="B2" s="185" t="s">
        <v>120</v>
      </c>
      <c r="C2" s="185"/>
      <c r="D2" s="185"/>
      <c r="E2" s="185"/>
      <c r="F2" s="185"/>
      <c r="G2" s="185"/>
      <c r="H2" s="185"/>
      <c r="I2" s="185"/>
    </row>
    <row r="4" spans="2:10" ht="104.25" hidden="1" customHeight="1" x14ac:dyDescent="0.25">
      <c r="B4" s="190" t="s">
        <v>146</v>
      </c>
      <c r="C4" s="190"/>
      <c r="D4" s="190"/>
      <c r="E4" s="190"/>
      <c r="F4" s="190"/>
      <c r="G4" s="190"/>
      <c r="H4" s="190"/>
      <c r="I4" s="190"/>
    </row>
    <row r="5" spans="2:10" ht="32.25" customHeight="1" x14ac:dyDescent="0.25">
      <c r="B5" s="191" t="s">
        <v>150</v>
      </c>
      <c r="C5" s="191"/>
      <c r="D5" s="191"/>
      <c r="E5" s="191"/>
      <c r="F5" s="191"/>
      <c r="G5" s="191"/>
      <c r="H5" s="191"/>
      <c r="I5" s="191"/>
    </row>
    <row r="6" spans="2:10" s="34" customFormat="1" ht="63" customHeight="1" x14ac:dyDescent="0.25">
      <c r="B6" s="95" t="s">
        <v>0</v>
      </c>
      <c r="C6" s="95" t="s">
        <v>15</v>
      </c>
      <c r="D6" s="95" t="s">
        <v>16</v>
      </c>
      <c r="E6" s="95" t="s">
        <v>12</v>
      </c>
      <c r="F6" s="95" t="s">
        <v>9</v>
      </c>
      <c r="G6" s="95" t="s">
        <v>151</v>
      </c>
      <c r="H6" s="95" t="s">
        <v>152</v>
      </c>
      <c r="I6" s="95" t="s">
        <v>123</v>
      </c>
    </row>
    <row r="7" spans="2:10" s="32" customFormat="1" ht="33.75" customHeight="1" x14ac:dyDescent="0.25">
      <c r="B7" s="97">
        <v>1</v>
      </c>
      <c r="C7" s="114" t="str">
        <f>Тех.спецификация!D4</f>
        <v>0921</v>
      </c>
      <c r="D7" s="105" t="str">
        <f>Тех.спецификация!E4</f>
        <v>Мастильні засоби (моторні та трансмісійні оливи)</v>
      </c>
      <c r="E7" s="106" t="str">
        <f>Тех.спецификация!C7</f>
        <v>МАСЛО ЭКС-И-5</v>
      </c>
      <c r="F7" s="87" t="str">
        <f>Тех.спецификация!F7</f>
        <v>кг</v>
      </c>
      <c r="G7" s="111">
        <f>Тех.спецификация!G7</f>
        <v>165</v>
      </c>
      <c r="H7" s="87">
        <v>7.5</v>
      </c>
      <c r="I7" s="87">
        <f>G7*H7</f>
        <v>1237.5</v>
      </c>
      <c r="J7" s="33"/>
    </row>
    <row r="8" spans="2:10" s="32" customFormat="1" ht="32.25" customHeight="1" x14ac:dyDescent="0.25">
      <c r="B8" s="97">
        <v>2</v>
      </c>
      <c r="C8" s="114" t="str">
        <f>Тех.спецификация!D4</f>
        <v>0921</v>
      </c>
      <c r="D8" s="105" t="str">
        <f>Тех.спецификация!E4</f>
        <v>Мастильні засоби (моторні та трансмісійні оливи)</v>
      </c>
      <c r="E8" s="106" t="str">
        <f>Тех.спецификация!C8</f>
        <v xml:space="preserve"> МАСЛО MOBIL TRANS HD 30</v>
      </c>
      <c r="F8" s="87" t="str">
        <f>Тех.спецификация!F8</f>
        <v>л</v>
      </c>
      <c r="G8" s="111">
        <f>Тех.спецификация!G8</f>
        <v>208</v>
      </c>
      <c r="H8" s="87">
        <v>18.68</v>
      </c>
      <c r="I8" s="87">
        <f t="shared" ref="I8:I20" si="0">G8*H8</f>
        <v>3885.44</v>
      </c>
      <c r="J8" s="33"/>
    </row>
    <row r="9" spans="2:10" s="39" customFormat="1" ht="32.25" customHeight="1" x14ac:dyDescent="0.25">
      <c r="B9" s="97">
        <v>3</v>
      </c>
      <c r="C9" s="114" t="str">
        <f>Тех.спецификация!D4</f>
        <v>0921</v>
      </c>
      <c r="D9" s="105" t="str">
        <f>Тех.спецификация!E4</f>
        <v>Мастильні засоби (моторні та трансмісійні оливи)</v>
      </c>
      <c r="E9" s="106" t="str">
        <f>Тех.спецификация!C9</f>
        <v xml:space="preserve"> Ж- ТЬ (МАСЛО)SHELL DONAK TA</v>
      </c>
      <c r="F9" s="87" t="str">
        <f>Тех.спецификация!F9</f>
        <v>л</v>
      </c>
      <c r="G9" s="111">
        <f>Тех.спецификация!G9</f>
        <v>209</v>
      </c>
      <c r="H9" s="87">
        <v>68.2</v>
      </c>
      <c r="I9" s="87">
        <f t="shared" si="0"/>
        <v>14253.800000000001</v>
      </c>
      <c r="J9" s="33"/>
    </row>
    <row r="10" spans="2:10" s="39" customFormat="1" ht="32.25" customHeight="1" x14ac:dyDescent="0.25">
      <c r="B10" s="97">
        <v>4</v>
      </c>
      <c r="C10" s="114" t="str">
        <f>Тех.спецификация!D4</f>
        <v>0921</v>
      </c>
      <c r="D10" s="105" t="str">
        <f>Тех.спецификация!E4</f>
        <v>Мастильні засоби (моторні та трансмісійні оливи)</v>
      </c>
      <c r="E10" s="106" t="str">
        <f>Тех.спецификация!C10</f>
        <v>Масло редукторное TOTALERG ROGEN 150</v>
      </c>
      <c r="F10" s="87" t="str">
        <f>Тех.спецификация!F10</f>
        <v>л</v>
      </c>
      <c r="G10" s="111">
        <f>Тех.спецификация!G10</f>
        <v>2912</v>
      </c>
      <c r="H10" s="87">
        <v>25</v>
      </c>
      <c r="I10" s="87">
        <f t="shared" si="0"/>
        <v>72800</v>
      </c>
      <c r="J10" s="33"/>
    </row>
    <row r="11" spans="2:10" s="39" customFormat="1" ht="32.25" customHeight="1" x14ac:dyDescent="0.25">
      <c r="B11" s="97">
        <v>5</v>
      </c>
      <c r="C11" s="114" t="str">
        <f>Тех.спецификация!D4</f>
        <v>0921</v>
      </c>
      <c r="D11" s="105" t="str">
        <f>Тех.спецификация!E4</f>
        <v>Мастильні засоби (моторні та трансмісійні оливи)</v>
      </c>
      <c r="E11" s="106" t="str">
        <f>Тех.спецификация!C11</f>
        <v>Масло редукторное TOTALERG ROGEN 220</v>
      </c>
      <c r="F11" s="87" t="str">
        <f>Тех.спецификация!F11</f>
        <v>л</v>
      </c>
      <c r="G11" s="111">
        <f>Тех.спецификация!G11</f>
        <v>416</v>
      </c>
      <c r="H11" s="87">
        <v>25</v>
      </c>
      <c r="I11" s="87">
        <f t="shared" si="0"/>
        <v>10400</v>
      </c>
      <c r="J11" s="33"/>
    </row>
    <row r="12" spans="2:10" s="39" customFormat="1" ht="32.25" customHeight="1" x14ac:dyDescent="0.25">
      <c r="B12" s="97">
        <v>6</v>
      </c>
      <c r="C12" s="114" t="str">
        <f>Тех.спецификация!D4</f>
        <v>0921</v>
      </c>
      <c r="D12" s="105"/>
      <c r="E12" s="106" t="str">
        <f>Тех.спецификация!C12</f>
        <v>Масло редукторное TOTALERG ROGEN 460</v>
      </c>
      <c r="F12" s="87" t="str">
        <f>Тех.спецификация!F12</f>
        <v>л</v>
      </c>
      <c r="G12" s="111">
        <f>Тех.спецификация!G12</f>
        <v>60</v>
      </c>
      <c r="H12" s="87">
        <v>25.83</v>
      </c>
      <c r="I12" s="87">
        <f t="shared" si="0"/>
        <v>1549.8</v>
      </c>
      <c r="J12" s="33"/>
    </row>
    <row r="13" spans="2:10" s="39" customFormat="1" ht="32.25" customHeight="1" x14ac:dyDescent="0.25">
      <c r="B13" s="97">
        <v>7</v>
      </c>
      <c r="C13" s="114" t="str">
        <f>Тех.спецификация!D4</f>
        <v>0921</v>
      </c>
      <c r="D13" s="105"/>
      <c r="E13" s="106" t="str">
        <f>Тех.спецификация!C13</f>
        <v xml:space="preserve"> Масло МOBIL GEAFR600X320</v>
      </c>
      <c r="F13" s="87" t="str">
        <f>Тех.спецификация!F13</f>
        <v>л</v>
      </c>
      <c r="G13" s="111">
        <f>Тех.спецификация!G13</f>
        <v>208</v>
      </c>
      <c r="H13" s="87">
        <v>36.25</v>
      </c>
      <c r="I13" s="87">
        <f t="shared" si="0"/>
        <v>7540</v>
      </c>
      <c r="J13" s="33"/>
    </row>
    <row r="14" spans="2:10" s="39" customFormat="1" ht="32.25" customHeight="1" x14ac:dyDescent="0.25">
      <c r="B14" s="97">
        <v>8</v>
      </c>
      <c r="C14" s="114" t="str">
        <f>Тех.спецификация!D4</f>
        <v>0921</v>
      </c>
      <c r="D14" s="105"/>
      <c r="E14" s="106" t="str">
        <f>Тех.спецификация!C14</f>
        <v xml:space="preserve"> Масло Shell Spirax AX 80W90</v>
      </c>
      <c r="F14" s="87" t="str">
        <f>Тех.спецификация!F14</f>
        <v>л</v>
      </c>
      <c r="G14" s="111">
        <f>Тех.спецификация!G14</f>
        <v>229</v>
      </c>
      <c r="H14" s="87">
        <v>66.739999999999995</v>
      </c>
      <c r="I14" s="87">
        <f t="shared" si="0"/>
        <v>15283.46</v>
      </c>
      <c r="J14" s="33"/>
    </row>
    <row r="15" spans="2:10" s="39" customFormat="1" ht="32.25" customHeight="1" x14ac:dyDescent="0.25">
      <c r="B15" s="97">
        <v>9</v>
      </c>
      <c r="C15" s="114" t="str">
        <f>Тех.спецификация!D4</f>
        <v>0921</v>
      </c>
      <c r="D15" s="105"/>
      <c r="E15" s="106" t="str">
        <f>Тех.спецификация!C15</f>
        <v xml:space="preserve"> Масло Саrter  EP 220</v>
      </c>
      <c r="F15" s="87" t="str">
        <f>Тех.спецификация!F15</f>
        <v>л</v>
      </c>
      <c r="G15" s="111">
        <f>Тех.спецификация!G15</f>
        <v>208</v>
      </c>
      <c r="H15" s="87">
        <v>22.47</v>
      </c>
      <c r="I15" s="87">
        <f t="shared" si="0"/>
        <v>4673.76</v>
      </c>
      <c r="J15" s="33"/>
    </row>
    <row r="16" spans="2:10" s="39" customFormat="1" ht="32.25" customHeight="1" x14ac:dyDescent="0.25">
      <c r="B16" s="97">
        <v>10</v>
      </c>
      <c r="C16" s="114" t="str">
        <f>Тех.спецификация!D4</f>
        <v>0921</v>
      </c>
      <c r="D16" s="105"/>
      <c r="E16" s="106" t="str">
        <f>Тех.спецификация!C16</f>
        <v xml:space="preserve"> Масло Shell Spirax GX 80W90</v>
      </c>
      <c r="F16" s="87" t="str">
        <f>Тех.спецификация!F16</f>
        <v>л</v>
      </c>
      <c r="G16" s="111">
        <f>Тех.спецификация!G16</f>
        <v>40</v>
      </c>
      <c r="H16" s="87">
        <v>34.04</v>
      </c>
      <c r="I16" s="87">
        <f t="shared" si="0"/>
        <v>1361.6</v>
      </c>
      <c r="J16" s="33"/>
    </row>
    <row r="17" spans="2:11" s="39" customFormat="1" ht="32.25" customHeight="1" x14ac:dyDescent="0.25">
      <c r="B17" s="97">
        <v>11</v>
      </c>
      <c r="C17" s="114" t="str">
        <f>Тех.спецификация!D4</f>
        <v>0921</v>
      </c>
      <c r="D17" s="105"/>
      <c r="E17" s="106" t="str">
        <f>Тех.спецификация!C17</f>
        <v>Масло Мовil Gear600XP220</v>
      </c>
      <c r="F17" s="87" t="str">
        <f>Тех.спецификация!F17</f>
        <v>л</v>
      </c>
      <c r="G17" s="111">
        <f>Тех.спецификация!G17</f>
        <v>416</v>
      </c>
      <c r="H17" s="87">
        <v>34.119999999999997</v>
      </c>
      <c r="I17" s="87">
        <f t="shared" si="0"/>
        <v>14193.919999999998</v>
      </c>
      <c r="J17" s="33"/>
    </row>
    <row r="18" spans="2:11" s="39" customFormat="1" ht="32.25" customHeight="1" x14ac:dyDescent="0.25">
      <c r="B18" s="97">
        <v>12</v>
      </c>
      <c r="C18" s="114" t="str">
        <f>Тех.спецификация!D4</f>
        <v>0921</v>
      </c>
      <c r="D18" s="105"/>
      <c r="E18" s="106" t="str">
        <f>Тех.спецификация!C18</f>
        <v>Масло MOBILUBE HD 80W90</v>
      </c>
      <c r="F18" s="87" t="str">
        <f>Тех.спецификация!F18</f>
        <v>л</v>
      </c>
      <c r="G18" s="111">
        <f>Тех.спецификация!G18</f>
        <v>208</v>
      </c>
      <c r="H18" s="87">
        <v>38.700000000000003</v>
      </c>
      <c r="I18" s="87">
        <f t="shared" si="0"/>
        <v>8049.6</v>
      </c>
      <c r="J18" s="33"/>
    </row>
    <row r="19" spans="2:11" s="39" customFormat="1" ht="32.25" customHeight="1" x14ac:dyDescent="0.25">
      <c r="B19" s="97">
        <v>13</v>
      </c>
      <c r="C19" s="114" t="str">
        <f>Тех.спецификация!D4</f>
        <v>0921</v>
      </c>
      <c r="D19" s="105"/>
      <c r="E19" s="106" t="str">
        <f>Тех.спецификация!C19</f>
        <v>Масло ХФ22-24</v>
      </c>
      <c r="F19" s="87" t="str">
        <f>Тех.спецификация!F19</f>
        <v>кг</v>
      </c>
      <c r="G19" s="111">
        <f>Тех.спецификация!G19</f>
        <v>52</v>
      </c>
      <c r="H19" s="87">
        <v>40.479999999999997</v>
      </c>
      <c r="I19" s="87">
        <f t="shared" si="0"/>
        <v>2104.96</v>
      </c>
      <c r="J19" s="33"/>
    </row>
    <row r="20" spans="2:11" s="39" customFormat="1" ht="32.25" customHeight="1" x14ac:dyDescent="0.25">
      <c r="B20" s="97">
        <v>14</v>
      </c>
      <c r="C20" s="114" t="str">
        <f>Тех.спецификация!D4</f>
        <v>0921</v>
      </c>
      <c r="D20" s="105"/>
      <c r="E20" s="106" t="str">
        <f>Тех.спецификация!C20</f>
        <v>Масло ХФ12-16</v>
      </c>
      <c r="F20" s="87" t="str">
        <f>Тех.спецификация!F20</f>
        <v>кг</v>
      </c>
      <c r="G20" s="111">
        <f>Тех.спецификация!G20</f>
        <v>52</v>
      </c>
      <c r="H20" s="87">
        <v>23.27</v>
      </c>
      <c r="I20" s="87">
        <f t="shared" si="0"/>
        <v>1210.04</v>
      </c>
      <c r="J20" s="33"/>
    </row>
    <row r="21" spans="2:11" s="39" customFormat="1" ht="32.25" customHeight="1" x14ac:dyDescent="0.25">
      <c r="B21" s="97"/>
      <c r="C21" s="192" t="s">
        <v>119</v>
      </c>
      <c r="D21" s="192"/>
      <c r="E21" s="112"/>
      <c r="F21" s="95"/>
      <c r="G21" s="100"/>
      <c r="H21" s="97"/>
      <c r="I21" s="113">
        <f>SUM(I7:I20)</f>
        <v>158543.88000000003</v>
      </c>
      <c r="J21" s="33"/>
    </row>
    <row r="22" spans="2:11" ht="9.75" customHeight="1" x14ac:dyDescent="0.25">
      <c r="B22" s="107"/>
      <c r="D22" s="107"/>
      <c r="E22" s="107"/>
      <c r="F22" s="107"/>
      <c r="G22" s="107"/>
      <c r="H22" s="107"/>
      <c r="I22" s="107"/>
      <c r="J22" s="31"/>
    </row>
    <row r="25" spans="2:11" ht="30.75" customHeight="1" x14ac:dyDescent="0.25">
      <c r="B25" s="187" t="s">
        <v>95</v>
      </c>
      <c r="C25" s="187"/>
      <c r="D25" s="187"/>
      <c r="E25" s="108" t="s">
        <v>38</v>
      </c>
      <c r="F25" s="108"/>
      <c r="G25" s="188" t="s">
        <v>96</v>
      </c>
      <c r="H25" s="188"/>
      <c r="I25" s="188"/>
      <c r="J25" s="189"/>
      <c r="K25" s="189"/>
    </row>
    <row r="26" spans="2:11" ht="15" x14ac:dyDescent="0.25">
      <c r="B26" s="109"/>
      <c r="C26" s="186" t="s">
        <v>25</v>
      </c>
      <c r="D26" s="186"/>
      <c r="E26" s="186"/>
      <c r="F26" s="101"/>
      <c r="G26" s="110"/>
      <c r="H26" s="110"/>
      <c r="I26" s="110"/>
    </row>
  </sheetData>
  <mergeCells count="8">
    <mergeCell ref="C26:E26"/>
    <mergeCell ref="B25:D25"/>
    <mergeCell ref="G25:I25"/>
    <mergeCell ref="J25:K25"/>
    <mergeCell ref="B2:I2"/>
    <mergeCell ref="B4:I4"/>
    <mergeCell ref="B5:I5"/>
    <mergeCell ref="C21:D21"/>
  </mergeCells>
  <pageMargins left="0.98425196850393704" right="0.39370078740157483" top="0.39370078740157483" bottom="0"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5"/>
  <sheetViews>
    <sheetView topLeftCell="A10" zoomScaleNormal="100" workbookViewId="0">
      <selection activeCell="E25" sqref="E25"/>
    </sheetView>
  </sheetViews>
  <sheetFormatPr defaultColWidth="9.140625" defaultRowHeight="12.75" x14ac:dyDescent="0.25"/>
  <cols>
    <col min="1" max="1" width="7" style="1" customWidth="1"/>
    <col min="2" max="2" width="15.42578125" style="1" customWidth="1"/>
    <col min="3" max="3" width="36.85546875" style="1" customWidth="1"/>
    <col min="4" max="4" width="12" style="1" customWidth="1"/>
    <col min="5" max="5" width="13" style="1" customWidth="1"/>
    <col min="6" max="6" width="16.28515625" style="1" customWidth="1"/>
    <col min="7" max="7" width="14.42578125" style="1" customWidth="1"/>
    <col min="8" max="8" width="11.28515625" style="1" customWidth="1"/>
    <col min="9" max="9" width="9.140625" style="1" hidden="1" customWidth="1"/>
    <col min="10" max="16384" width="9.140625" style="1"/>
  </cols>
  <sheetData>
    <row r="1" spans="2:11" s="30" customFormat="1" ht="19.5" customHeight="1" x14ac:dyDescent="0.25"/>
    <row r="2" spans="2:11" ht="24.75" customHeight="1" thickBot="1" x14ac:dyDescent="0.3">
      <c r="B2" s="167" t="s">
        <v>19</v>
      </c>
      <c r="C2" s="167"/>
      <c r="D2" s="167"/>
      <c r="E2" s="167"/>
      <c r="F2" s="167"/>
      <c r="G2" s="8"/>
    </row>
    <row r="3" spans="2:11" s="5" customFormat="1" ht="33" customHeight="1" x14ac:dyDescent="0.25">
      <c r="B3" s="204" t="s">
        <v>11</v>
      </c>
      <c r="C3" s="205"/>
      <c r="D3" s="206">
        <f>Тех.спецификация!D3</f>
        <v>0</v>
      </c>
      <c r="E3" s="206"/>
      <c r="F3" s="207"/>
      <c r="H3" s="203"/>
      <c r="I3" s="203"/>
      <c r="J3" s="203"/>
      <c r="K3" s="203"/>
    </row>
    <row r="4" spans="2:11" s="5" customFormat="1" ht="41.25" customHeight="1" thickBot="1" x14ac:dyDescent="0.3">
      <c r="B4" s="208" t="s">
        <v>21</v>
      </c>
      <c r="C4" s="209"/>
      <c r="D4" s="53" t="str">
        <f>Тех.спецификация!D4</f>
        <v>0921</v>
      </c>
      <c r="E4" s="210" t="str">
        <f>Тех.спецификация!E4</f>
        <v>Мастильні засоби (моторні та трансмісійні оливи)</v>
      </c>
      <c r="F4" s="211"/>
    </row>
    <row r="5" spans="2:11" s="39" customFormat="1" ht="30.75" customHeight="1" x14ac:dyDescent="0.25">
      <c r="B5" s="202" t="s">
        <v>42</v>
      </c>
      <c r="C5" s="202"/>
      <c r="D5" s="202"/>
      <c r="E5" s="202"/>
      <c r="F5" s="202"/>
      <c r="G5" s="54"/>
      <c r="H5" s="54"/>
      <c r="I5" s="54"/>
    </row>
    <row r="6" spans="2:11" s="39" customFormat="1" ht="230.25" customHeight="1" x14ac:dyDescent="0.25">
      <c r="B6" s="159" t="s">
        <v>59</v>
      </c>
      <c r="C6" s="159"/>
      <c r="D6" s="159"/>
      <c r="E6" s="159"/>
      <c r="F6" s="159"/>
      <c r="G6" s="38"/>
      <c r="H6" s="38"/>
      <c r="I6" s="38"/>
    </row>
    <row r="7" spans="2:11" s="5" customFormat="1" ht="327" customHeight="1" x14ac:dyDescent="0.25">
      <c r="B7" s="159"/>
      <c r="C7" s="159"/>
      <c r="D7" s="159"/>
      <c r="E7" s="159"/>
      <c r="F7" s="159"/>
      <c r="G7" s="36"/>
      <c r="H7" s="36"/>
      <c r="I7" s="35"/>
    </row>
    <row r="8" spans="2:11" s="39" customFormat="1" ht="18" customHeight="1" x14ac:dyDescent="0.25">
      <c r="B8" s="159" t="s">
        <v>61</v>
      </c>
      <c r="C8" s="159"/>
      <c r="D8" s="159"/>
      <c r="E8" s="159"/>
      <c r="F8" s="159"/>
      <c r="G8" s="56"/>
      <c r="H8" s="56"/>
    </row>
    <row r="9" spans="2:11" s="39" customFormat="1" ht="77.25" customHeight="1" x14ac:dyDescent="0.25">
      <c r="B9" s="169" t="s">
        <v>62</v>
      </c>
      <c r="C9" s="169"/>
      <c r="D9" s="169"/>
      <c r="E9" s="169"/>
      <c r="F9" s="169"/>
      <c r="G9" s="56"/>
      <c r="H9" s="56"/>
    </row>
    <row r="10" spans="2:11" s="39" customFormat="1" ht="61.5" customHeight="1" x14ac:dyDescent="0.25">
      <c r="B10" s="159" t="s">
        <v>63</v>
      </c>
      <c r="C10" s="159"/>
      <c r="D10" s="159"/>
      <c r="E10" s="159"/>
      <c r="F10" s="159"/>
      <c r="G10" s="56"/>
      <c r="H10" s="56"/>
    </row>
    <row r="11" spans="2:11" s="39" customFormat="1" ht="18" customHeight="1" x14ac:dyDescent="0.25">
      <c r="B11" s="159" t="s">
        <v>64</v>
      </c>
      <c r="C11" s="159"/>
      <c r="D11" s="159"/>
      <c r="E11" s="159"/>
      <c r="F11" s="159"/>
      <c r="G11" s="56"/>
      <c r="H11" s="56"/>
    </row>
    <row r="12" spans="2:11" s="39" customFormat="1" ht="31.5" customHeight="1" x14ac:dyDescent="0.25">
      <c r="B12" s="159" t="s">
        <v>65</v>
      </c>
      <c r="C12" s="159"/>
      <c r="D12" s="159"/>
      <c r="E12" s="159"/>
      <c r="F12" s="159"/>
      <c r="G12" s="56"/>
      <c r="H12" s="56"/>
    </row>
    <row r="13" spans="2:11" s="39" customFormat="1" ht="31.5" customHeight="1" x14ac:dyDescent="0.25">
      <c r="B13" s="199" t="s">
        <v>66</v>
      </c>
      <c r="C13" s="159"/>
      <c r="D13" s="159"/>
      <c r="E13" s="159"/>
      <c r="F13" s="159"/>
      <c r="G13" s="56"/>
      <c r="H13" s="56"/>
    </row>
    <row r="14" spans="2:11" s="39" customFormat="1" ht="31.5" customHeight="1" x14ac:dyDescent="0.25">
      <c r="B14" s="159" t="s">
        <v>67</v>
      </c>
      <c r="C14" s="159"/>
      <c r="D14" s="159"/>
      <c r="E14" s="159"/>
      <c r="F14" s="159"/>
      <c r="G14" s="56"/>
      <c r="H14" s="56"/>
    </row>
    <row r="15" spans="2:11" s="39" customFormat="1" ht="21" customHeight="1" x14ac:dyDescent="0.25">
      <c r="B15" s="159" t="s">
        <v>68</v>
      </c>
      <c r="C15" s="159"/>
      <c r="D15" s="159"/>
      <c r="E15" s="159"/>
      <c r="F15" s="159"/>
      <c r="G15" s="56"/>
      <c r="H15" s="56"/>
    </row>
    <row r="16" spans="2:11" s="39" customFormat="1" ht="60.75" customHeight="1" x14ac:dyDescent="0.25">
      <c r="B16" s="159" t="s">
        <v>69</v>
      </c>
      <c r="C16" s="159"/>
      <c r="D16" s="159"/>
      <c r="E16" s="159"/>
      <c r="F16" s="159"/>
      <c r="G16" s="56"/>
      <c r="H16" s="56"/>
    </row>
    <row r="17" spans="1:11" s="39" customFormat="1" ht="124.5" customHeight="1" x14ac:dyDescent="0.25">
      <c r="B17" s="159" t="s">
        <v>70</v>
      </c>
      <c r="C17" s="159"/>
      <c r="D17" s="159"/>
      <c r="E17" s="159"/>
      <c r="F17" s="159"/>
      <c r="G17" s="56"/>
      <c r="H17" s="56"/>
    </row>
    <row r="18" spans="1:11" s="39" customFormat="1" ht="37.5" customHeight="1" x14ac:dyDescent="0.25">
      <c r="B18" s="159" t="s">
        <v>71</v>
      </c>
      <c r="C18" s="159"/>
      <c r="D18" s="159"/>
      <c r="E18" s="159"/>
      <c r="F18" s="159"/>
      <c r="G18" s="56"/>
      <c r="H18" s="56"/>
    </row>
    <row r="19" spans="1:11" s="39" customFormat="1" ht="18.75" customHeight="1" x14ac:dyDescent="0.25">
      <c r="B19" s="159" t="s">
        <v>72</v>
      </c>
      <c r="C19" s="159"/>
      <c r="D19" s="159"/>
      <c r="E19" s="159"/>
      <c r="F19" s="159"/>
      <c r="G19" s="56"/>
      <c r="H19" s="56"/>
    </row>
    <row r="20" spans="1:11" s="39" customFormat="1" ht="30" customHeight="1" x14ac:dyDescent="0.25">
      <c r="B20" s="159" t="s">
        <v>73</v>
      </c>
      <c r="C20" s="159"/>
      <c r="D20" s="159"/>
      <c r="E20" s="159"/>
      <c r="F20" s="159"/>
      <c r="G20" s="56"/>
      <c r="H20" s="56"/>
    </row>
    <row r="21" spans="1:11" s="39" customFormat="1" ht="33" customHeight="1" x14ac:dyDescent="0.25">
      <c r="B21" s="159" t="s">
        <v>74</v>
      </c>
      <c r="C21" s="159"/>
      <c r="D21" s="159"/>
      <c r="E21" s="159"/>
      <c r="F21" s="159"/>
      <c r="G21" s="56"/>
      <c r="H21" s="56"/>
    </row>
    <row r="22" spans="1:11" s="10" customFormat="1" ht="27.75" customHeight="1" x14ac:dyDescent="0.25">
      <c r="A22" s="11"/>
      <c r="B22" s="201" t="s">
        <v>95</v>
      </c>
      <c r="C22" s="201"/>
      <c r="D22" s="200" t="s">
        <v>121</v>
      </c>
      <c r="E22" s="200"/>
      <c r="F22" s="200"/>
      <c r="G22" s="13"/>
      <c r="H22" s="13"/>
      <c r="I22" s="189"/>
      <c r="J22" s="189"/>
    </row>
    <row r="23" spans="1:11" s="10" customFormat="1" ht="18" customHeight="1" x14ac:dyDescent="0.25">
      <c r="B23" s="194" t="s">
        <v>25</v>
      </c>
      <c r="C23" s="194"/>
      <c r="D23" s="76"/>
      <c r="F23" s="11"/>
      <c r="G23" s="11"/>
      <c r="H23" s="11"/>
    </row>
    <row r="25" spans="1:11" ht="278.25" customHeight="1" x14ac:dyDescent="0.25"/>
    <row r="27" spans="1:11" ht="15.75" x14ac:dyDescent="0.25">
      <c r="F27" s="66" t="s">
        <v>75</v>
      </c>
      <c r="H27" s="11"/>
      <c r="I27" s="11"/>
      <c r="J27" s="11"/>
      <c r="K27" s="11"/>
    </row>
    <row r="28" spans="1:11" ht="12.75" customHeight="1" x14ac:dyDescent="0.25">
      <c r="A28" s="170" t="s">
        <v>76</v>
      </c>
      <c r="B28" s="170"/>
      <c r="C28" s="170"/>
      <c r="D28" s="170"/>
      <c r="E28" s="170"/>
      <c r="F28" s="170"/>
      <c r="H28" s="61"/>
      <c r="I28" s="61"/>
      <c r="J28" s="61"/>
      <c r="K28" s="11"/>
    </row>
    <row r="29" spans="1:11" ht="12.75" customHeight="1" x14ac:dyDescent="0.25">
      <c r="A29" s="195" t="s">
        <v>77</v>
      </c>
      <c r="B29" s="195"/>
      <c r="C29" s="195"/>
      <c r="D29" s="195"/>
      <c r="E29" s="195"/>
      <c r="F29" s="195"/>
      <c r="H29" s="60"/>
      <c r="I29" s="60"/>
      <c r="J29" s="60"/>
      <c r="K29" s="11"/>
    </row>
    <row r="30" spans="1:11" ht="120" customHeight="1" x14ac:dyDescent="0.2">
      <c r="A30" s="196" t="s">
        <v>87</v>
      </c>
      <c r="B30" s="196"/>
      <c r="C30" s="196"/>
      <c r="D30" s="196"/>
      <c r="E30" s="196"/>
      <c r="F30" s="196"/>
      <c r="H30" s="62"/>
      <c r="I30" s="62"/>
      <c r="J30" s="62"/>
      <c r="K30" s="11"/>
    </row>
    <row r="31" spans="1:11" ht="52.5" x14ac:dyDescent="0.25">
      <c r="A31" s="67" t="s">
        <v>78</v>
      </c>
      <c r="B31" s="67" t="s">
        <v>57</v>
      </c>
      <c r="C31" s="73" t="s">
        <v>24</v>
      </c>
      <c r="D31" s="70" t="s">
        <v>9</v>
      </c>
      <c r="E31" s="67" t="s">
        <v>1</v>
      </c>
      <c r="F31" s="67" t="s">
        <v>79</v>
      </c>
      <c r="H31" s="11"/>
      <c r="I31" s="63" t="s">
        <v>79</v>
      </c>
      <c r="J31" s="63"/>
      <c r="K31" s="11"/>
    </row>
    <row r="32" spans="1:11" ht="37.5" customHeight="1" x14ac:dyDescent="0.25">
      <c r="A32" s="67" t="s">
        <v>80</v>
      </c>
      <c r="B32" s="71" t="s">
        <v>52</v>
      </c>
      <c r="C32" s="72" t="s">
        <v>54</v>
      </c>
      <c r="D32" s="75" t="s">
        <v>56</v>
      </c>
      <c r="E32" s="74">
        <v>20545</v>
      </c>
      <c r="F32" s="68"/>
      <c r="H32" s="60"/>
      <c r="I32" s="57"/>
      <c r="J32" s="57"/>
      <c r="K32" s="11"/>
    </row>
    <row r="33" spans="1:11" s="37" customFormat="1" ht="33.75" customHeight="1" x14ac:dyDescent="0.25">
      <c r="A33" s="67" t="s">
        <v>83</v>
      </c>
      <c r="B33" s="71" t="s">
        <v>52</v>
      </c>
      <c r="C33" s="72" t="s">
        <v>55</v>
      </c>
      <c r="D33" s="75" t="s">
        <v>56</v>
      </c>
      <c r="E33" s="74">
        <v>41021</v>
      </c>
      <c r="F33" s="69"/>
      <c r="H33" s="57"/>
      <c r="I33" s="57"/>
      <c r="J33" s="57"/>
      <c r="K33" s="11"/>
    </row>
    <row r="34" spans="1:11" ht="12.75" customHeight="1" x14ac:dyDescent="0.25">
      <c r="A34" s="197" t="s">
        <v>81</v>
      </c>
      <c r="B34" s="197"/>
      <c r="C34" s="197"/>
      <c r="D34" s="197"/>
      <c r="E34" s="197"/>
      <c r="F34" s="70"/>
      <c r="H34" s="64"/>
      <c r="I34" s="64"/>
      <c r="J34" s="57"/>
      <c r="K34" s="11"/>
    </row>
    <row r="35" spans="1:11" ht="15" customHeight="1" x14ac:dyDescent="0.25">
      <c r="A35" s="197" t="s">
        <v>82</v>
      </c>
      <c r="B35" s="197"/>
      <c r="C35" s="197"/>
      <c r="D35" s="197"/>
      <c r="E35" s="197"/>
      <c r="F35" s="70"/>
      <c r="H35" s="64"/>
      <c r="I35" s="64"/>
      <c r="J35" s="57"/>
      <c r="K35" s="11"/>
    </row>
    <row r="36" spans="1:11" x14ac:dyDescent="0.25">
      <c r="A36" s="65"/>
      <c r="B36" s="65"/>
      <c r="C36" s="65"/>
      <c r="D36" s="65"/>
      <c r="E36" s="65"/>
      <c r="F36" s="65"/>
      <c r="H36" s="57"/>
      <c r="I36" s="57"/>
      <c r="J36" s="57"/>
      <c r="K36" s="11"/>
    </row>
    <row r="37" spans="1:11" s="37" customFormat="1" ht="46.5" customHeight="1" x14ac:dyDescent="0.25">
      <c r="A37" s="198" t="s">
        <v>86</v>
      </c>
      <c r="B37" s="198"/>
      <c r="C37" s="198"/>
      <c r="D37" s="198"/>
      <c r="E37" s="198"/>
      <c r="F37" s="198"/>
      <c r="H37" s="58"/>
      <c r="I37" s="58"/>
      <c r="J37" s="58"/>
      <c r="K37" s="11"/>
    </row>
    <row r="38" spans="1:11" ht="29.25" customHeight="1" x14ac:dyDescent="0.25">
      <c r="A38" s="198" t="s">
        <v>84</v>
      </c>
      <c r="B38" s="198"/>
      <c r="C38" s="198"/>
      <c r="D38" s="198"/>
      <c r="E38" s="198"/>
      <c r="F38" s="198"/>
      <c r="H38" s="58"/>
      <c r="I38" s="58"/>
      <c r="J38" s="58"/>
      <c r="K38" s="11"/>
    </row>
    <row r="39" spans="1:11" ht="25.5" customHeight="1" x14ac:dyDescent="0.25">
      <c r="A39" s="193" t="s">
        <v>85</v>
      </c>
      <c r="B39" s="193"/>
      <c r="C39" s="193"/>
      <c r="D39" s="193"/>
      <c r="E39" s="193"/>
      <c r="F39" s="193"/>
      <c r="H39" s="59"/>
      <c r="I39" s="59"/>
      <c r="J39" s="59"/>
      <c r="K39" s="11"/>
    </row>
    <row r="40" spans="1:11" x14ac:dyDescent="0.25">
      <c r="A40" s="11"/>
      <c r="B40" s="11"/>
      <c r="C40" s="11"/>
      <c r="D40" s="11"/>
      <c r="E40" s="11"/>
      <c r="F40" s="11"/>
    </row>
    <row r="41" spans="1:11" ht="15.75" customHeight="1" x14ac:dyDescent="0.25">
      <c r="A41" s="37"/>
      <c r="B41" s="37"/>
      <c r="C41" s="37"/>
      <c r="D41" s="37"/>
      <c r="E41" s="37"/>
      <c r="F41" s="66" t="s">
        <v>88</v>
      </c>
    </row>
    <row r="42" spans="1:11" ht="21" customHeight="1" x14ac:dyDescent="0.25">
      <c r="A42" s="170" t="s">
        <v>89</v>
      </c>
      <c r="B42" s="170"/>
      <c r="C42" s="170"/>
      <c r="D42" s="170"/>
      <c r="E42" s="170"/>
      <c r="F42" s="170"/>
    </row>
    <row r="43" spans="1:11" ht="15" customHeight="1" x14ac:dyDescent="0.25">
      <c r="A43" s="195" t="s">
        <v>77</v>
      </c>
      <c r="B43" s="195"/>
      <c r="C43" s="195"/>
      <c r="D43" s="195"/>
      <c r="E43" s="195"/>
      <c r="F43" s="195"/>
    </row>
    <row r="44" spans="1:11" ht="120" customHeight="1" x14ac:dyDescent="0.25">
      <c r="A44" s="196" t="s">
        <v>90</v>
      </c>
      <c r="B44" s="196"/>
      <c r="C44" s="196"/>
      <c r="D44" s="196"/>
      <c r="E44" s="196"/>
      <c r="F44" s="196"/>
    </row>
    <row r="45" spans="1:11" ht="51" x14ac:dyDescent="0.25">
      <c r="A45" s="67" t="s">
        <v>78</v>
      </c>
      <c r="B45" s="67" t="s">
        <v>57</v>
      </c>
      <c r="C45" s="73" t="s">
        <v>24</v>
      </c>
      <c r="D45" s="70" t="s">
        <v>9</v>
      </c>
      <c r="E45" s="67" t="s">
        <v>1</v>
      </c>
      <c r="F45" s="67" t="s">
        <v>79</v>
      </c>
    </row>
    <row r="46" spans="1:11" ht="25.5" x14ac:dyDescent="0.25">
      <c r="A46" s="67" t="s">
        <v>80</v>
      </c>
      <c r="B46" s="71" t="s">
        <v>52</v>
      </c>
      <c r="C46" s="72" t="s">
        <v>54</v>
      </c>
      <c r="D46" s="75" t="s">
        <v>56</v>
      </c>
      <c r="E46" s="74">
        <v>20545</v>
      </c>
      <c r="F46" s="68"/>
    </row>
    <row r="47" spans="1:11" ht="12.75" customHeight="1" x14ac:dyDescent="0.25">
      <c r="A47" s="67" t="s">
        <v>83</v>
      </c>
      <c r="B47" s="71" t="s">
        <v>52</v>
      </c>
      <c r="C47" s="72" t="s">
        <v>55</v>
      </c>
      <c r="D47" s="75" t="s">
        <v>56</v>
      </c>
      <c r="E47" s="74">
        <v>41021</v>
      </c>
      <c r="F47" s="69"/>
    </row>
    <row r="48" spans="1:11" x14ac:dyDescent="0.25">
      <c r="A48" s="197" t="s">
        <v>81</v>
      </c>
      <c r="B48" s="197"/>
      <c r="C48" s="197"/>
      <c r="D48" s="197"/>
      <c r="E48" s="197"/>
      <c r="F48" s="70"/>
    </row>
    <row r="49" spans="1:6" x14ac:dyDescent="0.25">
      <c r="A49" s="197" t="s">
        <v>82</v>
      </c>
      <c r="B49" s="197"/>
      <c r="C49" s="197"/>
      <c r="D49" s="197"/>
      <c r="E49" s="197"/>
      <c r="F49" s="70"/>
    </row>
    <row r="50" spans="1:6" ht="12.75" customHeight="1" x14ac:dyDescent="0.25">
      <c r="A50" s="65"/>
      <c r="B50" s="65"/>
      <c r="C50" s="65"/>
      <c r="D50" s="65"/>
      <c r="E50" s="65"/>
      <c r="F50" s="65"/>
    </row>
    <row r="51" spans="1:6" ht="46.5" customHeight="1" x14ac:dyDescent="0.25">
      <c r="A51" s="198" t="s">
        <v>86</v>
      </c>
      <c r="B51" s="198"/>
      <c r="C51" s="198"/>
      <c r="D51" s="198"/>
      <c r="E51" s="198"/>
      <c r="F51" s="198"/>
    </row>
    <row r="52" spans="1:6" s="55" customFormat="1" ht="30" customHeight="1" x14ac:dyDescent="0.25">
      <c r="A52" s="198" t="s">
        <v>84</v>
      </c>
      <c r="B52" s="198"/>
      <c r="C52" s="198"/>
      <c r="D52" s="198"/>
      <c r="E52" s="198"/>
      <c r="F52" s="198"/>
    </row>
    <row r="53" spans="1:6" ht="24.75" customHeight="1" x14ac:dyDescent="0.25">
      <c r="A53" s="193" t="s">
        <v>85</v>
      </c>
      <c r="B53" s="193"/>
      <c r="C53" s="193"/>
      <c r="D53" s="193"/>
      <c r="E53" s="193"/>
      <c r="F53" s="193"/>
    </row>
    <row r="54" spans="1:6" x14ac:dyDescent="0.25">
      <c r="A54" s="11"/>
      <c r="B54" s="11"/>
      <c r="C54" s="11"/>
      <c r="D54" s="11"/>
      <c r="E54" s="11"/>
      <c r="F54" s="11"/>
    </row>
    <row r="55" spans="1:6" x14ac:dyDescent="0.25">
      <c r="A55" s="11"/>
      <c r="B55" s="11"/>
      <c r="C55" s="11"/>
      <c r="D55" s="11"/>
      <c r="E55" s="11"/>
      <c r="F55" s="11"/>
    </row>
  </sheetData>
  <mergeCells count="42">
    <mergeCell ref="B2:F2"/>
    <mergeCell ref="H3:K3"/>
    <mergeCell ref="B3:C3"/>
    <mergeCell ref="D3:F3"/>
    <mergeCell ref="B4:C4"/>
    <mergeCell ref="E4:F4"/>
    <mergeCell ref="I22:J22"/>
    <mergeCell ref="D22:F22"/>
    <mergeCell ref="B22:C22"/>
    <mergeCell ref="B5:F5"/>
    <mergeCell ref="B6:F7"/>
    <mergeCell ref="B8:F8"/>
    <mergeCell ref="B9:F9"/>
    <mergeCell ref="B10:F10"/>
    <mergeCell ref="B11:F11"/>
    <mergeCell ref="B12:F12"/>
    <mergeCell ref="B20:F20"/>
    <mergeCell ref="B21:F21"/>
    <mergeCell ref="A28:F28"/>
    <mergeCell ref="B13:F13"/>
    <mergeCell ref="B14:F14"/>
    <mergeCell ref="B15:F15"/>
    <mergeCell ref="B16:F16"/>
    <mergeCell ref="B17:F17"/>
    <mergeCell ref="B18:F18"/>
    <mergeCell ref="B19:F19"/>
    <mergeCell ref="A53:F53"/>
    <mergeCell ref="B23:C23"/>
    <mergeCell ref="A42:F42"/>
    <mergeCell ref="A43:F43"/>
    <mergeCell ref="A44:F44"/>
    <mergeCell ref="A48:E48"/>
    <mergeCell ref="A49:E49"/>
    <mergeCell ref="A51:F51"/>
    <mergeCell ref="A52:F52"/>
    <mergeCell ref="A29:F29"/>
    <mergeCell ref="A30:F30"/>
    <mergeCell ref="A34:E34"/>
    <mergeCell ref="A35:E35"/>
    <mergeCell ref="A38:F38"/>
    <mergeCell ref="A39:F39"/>
    <mergeCell ref="A37:F37"/>
  </mergeCells>
  <pageMargins left="0" right="0"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Аркуш Узгодження</vt:lpstr>
      <vt:lpstr>Завдання</vt:lpstr>
      <vt:lpstr>Додаток1</vt:lpstr>
      <vt:lpstr>Тех.спецификация</vt:lpstr>
      <vt:lpstr>Обгрунтування вартості і потреб</vt:lpstr>
      <vt:lpstr>Перелік кваліф. критеріїв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2019-08-08T12:03:24Z</dcterms:modified>
</cp:coreProperties>
</file>